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wopi.dropbox.com/wopi/files/oid_13148259232085607424/WOPIServiceId_TP_DROPBOX_PLUS/WOPIUserId_-/"/>
    </mc:Choice>
  </mc:AlternateContent>
  <xr:revisionPtr revIDLastSave="1" documentId="8_{612FA826-B9D5-4C64-9856-8EAE3DF99073}" xr6:coauthVersionLast="47" xr6:coauthVersionMax="47" xr10:uidLastSave="{B7497EB3-BAF5-44D2-B66B-BB359F5B1032}"/>
  <bookViews>
    <workbookView xWindow="-108" yWindow="-108" windowWidth="23256" windowHeight="12456" firstSheet="2" activeTab="4"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7" l="1"/>
  <c r="B22" i="16"/>
  <c r="B22" i="15"/>
  <c r="B22" i="14"/>
  <c r="B22" i="13"/>
  <c r="B22" i="12"/>
  <c r="B17" i="11"/>
  <c r="B17" i="10"/>
  <c r="B17" i="9"/>
  <c r="B17" i="8"/>
  <c r="B22" i="7"/>
  <c r="B22" i="6"/>
  <c r="B16" i="5"/>
  <c r="B22" i="4"/>
  <c r="E22" i="2"/>
  <c r="D22" i="2"/>
  <c r="E21" i="2"/>
  <c r="D21" i="2"/>
  <c r="E20" i="2"/>
  <c r="D20" i="2"/>
  <c r="E19" i="2"/>
  <c r="D19" i="2"/>
  <c r="E18" i="2"/>
  <c r="D18"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<sst xmlns="http://schemas.openxmlformats.org/spreadsheetml/2006/main" count="1276" uniqueCount="367">
  <si>
    <t>Fieldwork:</t>
  </si>
  <si>
    <t>11th Jul - 17th Jul 2025</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</si>
  <si>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</si>
  <si>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</si>
  <si>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</si>
  <si>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</si>
  <si>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</si>
  <si>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</si>
  <si>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</si>
  <si>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</si>
  <si>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</si>
  <si>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</si>
  <si>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</si>
  <si>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</si>
  <si>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</si>
  <si>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</si>
  <si>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</si>
  <si>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</si>
  <si>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</si>
  <si>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</si>
  <si>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</si>
  <si>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</si>
  <si>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</si>
  <si>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</si>
  <si>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</si>
  <si>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</si>
  <si>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</si>
  <si>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</si>
  <si>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</si>
  <si>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</si>
  <si>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</si>
  <si>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</si>
  <si>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</si>
  <si>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</si>
  <si>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</si>
  <si>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</si>
  <si>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</si>
  <si>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</si>
  <si>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</si>
  <si>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</si>
  <si>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</si>
  <si>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</si>
  <si>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Conservative Party</t>
  </si>
  <si>
    <t>Labour Party</t>
  </si>
  <si>
    <t>Liberal Democrats</t>
  </si>
  <si>
    <t>Reform UK</t>
  </si>
  <si>
    <t>Green Party</t>
  </si>
  <si>
    <t>Labour</t>
  </si>
  <si>
    <t>Conservative</t>
  </si>
  <si>
    <t>The Green Party</t>
  </si>
  <si>
    <t>Don't Know</t>
  </si>
  <si>
    <t>GCSE or equivalent (Scottish National/O Level)</t>
  </si>
  <si>
    <t>A Level or equivalent (GCE/Higher/Advanced Higher)</t>
  </si>
  <si>
    <t>University Undergraduate Degree (BA/BSc)</t>
  </si>
  <si>
    <t>University Postgraduate Degree (MA/MSc/MPhil)</t>
  </si>
  <si>
    <t>Doctorate (PhD/DPHil)</t>
  </si>
  <si>
    <t>YIMBY</t>
  </si>
  <si>
    <t>NIMBY</t>
  </si>
  <si>
    <t>Gender</t>
  </si>
  <si>
    <t>Age</t>
  </si>
  <si>
    <t>Social Grade</t>
  </si>
  <si>
    <t>Region</t>
  </si>
  <si>
    <t>2024 Vote</t>
  </si>
  <si>
    <t>Vote Intention</t>
  </si>
  <si>
    <t>Education</t>
  </si>
  <si>
    <t>YIMBY / NIMBY</t>
  </si>
  <si>
    <t>Strongly support</t>
  </si>
  <si>
    <t>Support</t>
  </si>
  <si>
    <t>Neither support nor oppose</t>
  </si>
  <si>
    <t>Oppose</t>
  </si>
  <si>
    <t>Strongly oppose</t>
  </si>
  <si>
    <t>Don’t know</t>
  </si>
  <si>
    <t>Total Support:</t>
  </si>
  <si>
    <t>Total Oppose:</t>
  </si>
  <si>
    <t>Net:</t>
  </si>
  <si>
    <t xml:space="preserve"> To what extent would you support the construction of new homes in your local area?</t>
  </si>
  <si>
    <t>BASE: All Respondents</t>
  </si>
  <si>
    <t>Fieldwork:  11th Jul - 17th Jul 2025</t>
  </si>
  <si>
    <t>Data weighted by interlocking age &amp; gender, region and social grade to Nationally Representative Proportions</t>
  </si>
  <si>
    <t>I generally support new buildings or developments being built in my local area</t>
  </si>
  <si>
    <t>I generally oppose new buildings or developments being built in my local area</t>
  </si>
  <si>
    <t xml:space="preserve"> Generally speaking, which of the following best describes your view about new buildings or developments in your local area?</t>
  </si>
  <si>
    <t>I think more homes are needed in general</t>
  </si>
  <si>
    <t>I think it’s fair to build homes for the next generation</t>
  </si>
  <si>
    <t>I support making better use of unused or derelict land</t>
  </si>
  <si>
    <t>I think new development brings jobs and investment</t>
  </si>
  <si>
    <t>I want to see the area improved or regenerated</t>
  </si>
  <si>
    <t>I want more local amenities, shops or services</t>
  </si>
  <si>
    <t>More housing would make my area more affordable</t>
  </si>
  <si>
    <t>I support increased density to help the environment (e.g. reduce car use, support public transport)</t>
  </si>
  <si>
    <t>Other (please specify)</t>
  </si>
  <si>
    <t>0</t>
  </si>
  <si>
    <t>*</t>
  </si>
  <si>
    <t>You said you tend to support new buildings or developments being built in your local area, which of the following reasons explain this? Select all that apply</t>
  </si>
  <si>
    <t>BASE: Question displayed when the Question "Generally speaking, which of the following best describes your view about new buildings or developments in your local area?" is one of the following answers ("I generally support new buildings or developments being built in my local area")</t>
  </si>
  <si>
    <t>I’m concerned about the strain on local infrastructure</t>
  </si>
  <si>
    <t>I’m concerned about the environmental impact of new buildings or developments</t>
  </si>
  <si>
    <t>New buildings or developments often don’t take locals’ views into account</t>
  </si>
  <si>
    <t>I want my local area to stay the way it is</t>
  </si>
  <si>
    <t>I think new buildings are often poorly designed or out of character for the area</t>
  </si>
  <si>
    <t>I don’t trust developers to build what the community really needs</t>
  </si>
  <si>
    <t>I’m concerned about the disruption caused by construction (e.g. noise, road closures)</t>
  </si>
  <si>
    <t>I’m worried that development will make housing less affordable</t>
  </si>
  <si>
    <t>You said you tend to oppose new buildings or developments being built in your local area, which of the following reasons explain this? Select all that apply</t>
  </si>
  <si>
    <t>BASE: Question displayed when the Question "Generally speaking, which of the following best describes your view about new buildings or developments in your local area?" is one of the following answers ("I generally oppose new buildings or developments being built in my local area")</t>
  </si>
  <si>
    <t xml:space="preserve"> Commenting on a planning application</t>
  </si>
  <si>
    <t xml:space="preserve"> Attending a public consultation</t>
  </si>
  <si>
    <t xml:space="preserve"> Applying for planning approval yourself</t>
  </si>
  <si>
    <t>Multiple times</t>
  </si>
  <si>
    <t>Once</t>
  </si>
  <si>
    <t>Never</t>
  </si>
  <si>
    <t>Can’t remember</t>
  </si>
  <si>
    <t>Grid Summary: How many times have you been involved in the planning process for a construction or development project in the following ways?</t>
  </si>
  <si>
    <t>How many times have you been involved in the planning process for a construction or development project in the following ways?: Commenting on a planning application</t>
  </si>
  <si>
    <t>How many times have you been involved in the planning process for a construction or development project in the following ways?: Attending a public consultation</t>
  </si>
  <si>
    <t>How many times have you been involved in the planning process for a construction or development project in the following ways?: Applying for planning approval yourself</t>
  </si>
  <si>
    <t xml:space="preserve"> The overall planning process takes normal people’s views into account</t>
  </si>
  <si>
    <t xml:space="preserve"> The planning process for new homes takes normal people’s views into account</t>
  </si>
  <si>
    <t xml:space="preserve"> Local councillors make planning decisions on the basis of normal people’s views</t>
  </si>
  <si>
    <t xml:space="preserve"> Planning decisions by local councils are made on the basis of normal people’s views</t>
  </si>
  <si>
    <t>Strongly agree</t>
  </si>
  <si>
    <t>Agree</t>
  </si>
  <si>
    <t>Neither agree nor disagree</t>
  </si>
  <si>
    <t>Disagree</t>
  </si>
  <si>
    <t>Strongly disagree</t>
  </si>
  <si>
    <t>Total Agree:</t>
  </si>
  <si>
    <t>Total Disagree:</t>
  </si>
  <si>
    <t>Grid Summary: To what extent do you agree or disagree with the following statements?</t>
  </si>
  <si>
    <t>To what extent do you agree or disagree with the following statements?: The overall planning process takes normal people’s views into account</t>
  </si>
  <si>
    <t>To what extent do you agree or disagree with the following statements?: The planning process for new homes takes normal people’s views into account</t>
  </si>
  <si>
    <t>To what extent do you agree or disagree with the following statements?: Planning decisions by local councils are made on the basis of normal people’s views</t>
  </si>
  <si>
    <t>To what extent do you agree or disagree with the following statements?: Local councillors make planning decisions on the basis of normal people’s views</t>
  </si>
  <si>
    <t xml:space="preserve"> To what extent would you support making it a requirement for planning decisions to be taken on the basis of the views of all local residents, not just those who respond to planning applications?</t>
  </si>
  <si>
    <t>Full Results</t>
  </si>
  <si>
    <t>Immigration</t>
  </si>
  <si>
    <t>Channel</t>
  </si>
  <si>
    <t>Donald</t>
  </si>
  <si>
    <t>Last</t>
  </si>
  <si>
    <t>Flooding</t>
  </si>
  <si>
    <t>Caused</t>
  </si>
  <si>
    <t>Killed</t>
  </si>
  <si>
    <t>Car</t>
  </si>
  <si>
    <t>Around</t>
  </si>
  <si>
    <t>Final</t>
  </si>
  <si>
    <t>Policy</t>
  </si>
  <si>
    <t>Crossing</t>
  </si>
  <si>
    <t>Russia</t>
  </si>
  <si>
    <t>Watched</t>
  </si>
  <si>
    <t>World</t>
  </si>
  <si>
    <t>India</t>
  </si>
  <si>
    <t>Wars</t>
  </si>
  <si>
    <t>Bombing</t>
  </si>
  <si>
    <t>Leak</t>
  </si>
  <si>
    <t>Chelsea</t>
  </si>
  <si>
    <t>Ukraine</t>
  </si>
  <si>
    <t>Immigrants</t>
  </si>
  <si>
    <t>Aid</t>
  </si>
  <si>
    <t>Week</t>
  </si>
  <si>
    <t>Local</t>
  </si>
  <si>
    <t>Files</t>
  </si>
  <si>
    <t>Conflict</t>
  </si>
  <si>
    <t>Probably</t>
  </si>
  <si>
    <t>Much</t>
  </si>
  <si>
    <t>Finals</t>
  </si>
  <si>
    <t>War</t>
  </si>
  <si>
    <t>Increase</t>
  </si>
  <si>
    <t>Mps</t>
  </si>
  <si>
    <t>Macrons</t>
  </si>
  <si>
    <t>Allowed</t>
  </si>
  <si>
    <t>Agreement</t>
  </si>
  <si>
    <t>Depressing</t>
  </si>
  <si>
    <t>Change</t>
  </si>
  <si>
    <t>Cost</t>
  </si>
  <si>
    <t>Winning</t>
  </si>
  <si>
    <t>Floods</t>
  </si>
  <si>
    <t>Avoid</t>
  </si>
  <si>
    <t>Continuing</t>
  </si>
  <si>
    <t>Visit</t>
  </si>
  <si>
    <t>Migration</t>
  </si>
  <si>
    <t>Trying</t>
  </si>
  <si>
    <t>Nothing</t>
  </si>
  <si>
    <t>Climate</t>
  </si>
  <si>
    <t>Crisis</t>
  </si>
  <si>
    <t>Anything</t>
  </si>
  <si>
    <t>Usa</t>
  </si>
  <si>
    <t>Biggest</t>
  </si>
  <si>
    <t>Epstein</t>
  </si>
  <si>
    <t>East</t>
  </si>
  <si>
    <t>Will</t>
  </si>
  <si>
    <t>Israeli</t>
  </si>
  <si>
    <t>Years</t>
  </si>
  <si>
    <t>Level</t>
  </si>
  <si>
    <t>Living</t>
  </si>
  <si>
    <t>Southend</t>
  </si>
  <si>
    <t>Big</t>
  </si>
  <si>
    <t>Keir</t>
  </si>
  <si>
    <t>List</t>
  </si>
  <si>
    <t>Middle</t>
  </si>
  <si>
    <t>Bans</t>
  </si>
  <si>
    <t>Wave</t>
  </si>
  <si>
    <t>First</t>
  </si>
  <si>
    <t>Parliament</t>
  </si>
  <si>
    <t>Rise</t>
  </si>
  <si>
    <t>Fifa</t>
  </si>
  <si>
    <t>Still</t>
  </si>
  <si>
    <t>Story</t>
  </si>
  <si>
    <t>Boats</t>
  </si>
  <si>
    <t>Tax</t>
  </si>
  <si>
    <t>Coming</t>
  </si>
  <si>
    <t>Migrants</t>
  </si>
  <si>
    <t>Iran</t>
  </si>
  <si>
    <t>Cuts</t>
  </si>
  <si>
    <t>Crashed</t>
  </si>
  <si>
    <t>Texas</t>
  </si>
  <si>
    <t>France</t>
  </si>
  <si>
    <t>Small</t>
  </si>
  <si>
    <t>Economy</t>
  </si>
  <si>
    <t>Hosepipe</t>
  </si>
  <si>
    <t>Ceasefire</t>
  </si>
  <si>
    <t>Continued</t>
  </si>
  <si>
    <t>Increasing</t>
  </si>
  <si>
    <t>Say</t>
  </si>
  <si>
    <t>Data</t>
  </si>
  <si>
    <t>England</t>
  </si>
  <si>
    <t>Public</t>
  </si>
  <si>
    <t>Crying</t>
  </si>
  <si>
    <t>Stop</t>
  </si>
  <si>
    <t>None</t>
  </si>
  <si>
    <t>Really</t>
  </si>
  <si>
    <t>Keep</t>
  </si>
  <si>
    <t>Ban</t>
  </si>
  <si>
    <t>Past</t>
  </si>
  <si>
    <t>Weapons</t>
  </si>
  <si>
    <t>Government</t>
  </si>
  <si>
    <t>Putin</t>
  </si>
  <si>
    <t>Rachel</t>
  </si>
  <si>
    <t>Inflation</t>
  </si>
  <si>
    <t>Now</t>
  </si>
  <si>
    <t>Flood</t>
  </si>
  <si>
    <t>Across</t>
  </si>
  <si>
    <t>Due</t>
  </si>
  <si>
    <t>Seen</t>
  </si>
  <si>
    <t>Baby</t>
  </si>
  <si>
    <t>Trumps</t>
  </si>
  <si>
    <t>Reeves</t>
  </si>
  <si>
    <t>New</t>
  </si>
  <si>
    <t>Club</t>
  </si>
  <si>
    <t>Crash</t>
  </si>
  <si>
    <t>Cant</t>
  </si>
  <si>
    <t>Rising</t>
  </si>
  <si>
    <t>Sorry</t>
  </si>
  <si>
    <t>Arms</t>
  </si>
  <si>
    <t>Gaza</t>
  </si>
  <si>
    <t>Back</t>
  </si>
  <si>
    <t>News</t>
  </si>
  <si>
    <t>Bill</t>
  </si>
  <si>
    <t>Cup</t>
  </si>
  <si>
    <t>Plane</t>
  </si>
  <si>
    <t>Remember</t>
  </si>
  <si>
    <t>Away</t>
  </si>
  <si>
    <t>Release</t>
  </si>
  <si>
    <t>Amount</t>
  </si>
  <si>
    <t>Genocide</t>
  </si>
  <si>
    <t>Benefits</t>
  </si>
  <si>
    <t>Extreme</t>
  </si>
  <si>
    <t>Boat</t>
  </si>
  <si>
    <t>Dont</t>
  </si>
  <si>
    <t>Report</t>
  </si>
  <si>
    <t>Party</t>
  </si>
  <si>
    <t>Diego</t>
  </si>
  <si>
    <t>Ive</t>
  </si>
  <si>
    <t>Afghanistan</t>
  </si>
  <si>
    <t>Ongoing</t>
  </si>
  <si>
    <t>Bbc</t>
  </si>
  <si>
    <t>Weather</t>
  </si>
  <si>
    <t>Crossings</t>
  </si>
  <si>
    <t>Know</t>
  </si>
  <si>
    <t>Jota</t>
  </si>
  <si>
    <t>Minister</t>
  </si>
  <si>
    <t>Passing</t>
  </si>
  <si>
    <t>Just</t>
  </si>
  <si>
    <t>Masterchef</t>
  </si>
  <si>
    <t>Think</t>
  </si>
  <si>
    <t>Getting</t>
  </si>
  <si>
    <t>Tariffs</t>
  </si>
  <si>
    <t>Airport</t>
  </si>
  <si>
    <t>Killing</t>
  </si>
  <si>
    <t>Indian</t>
  </si>
  <si>
    <t>Prime</t>
  </si>
  <si>
    <t>Welfare</t>
  </si>
  <si>
    <t>Making</t>
  </si>
  <si>
    <t>Afghan</t>
  </si>
  <si>
    <t>Wimbledon</t>
  </si>
  <si>
    <t>Wallace</t>
  </si>
  <si>
    <t>Death</t>
  </si>
  <si>
    <t>Attack</t>
  </si>
  <si>
    <t>Idea</t>
  </si>
  <si>
    <t>Doctors</t>
  </si>
  <si>
    <t>Hot</t>
  </si>
  <si>
    <t>Syria</t>
  </si>
  <si>
    <t>Taking</t>
  </si>
  <si>
    <t>Breach</t>
  </si>
  <si>
    <t>Trump</t>
  </si>
  <si>
    <t>Children</t>
  </si>
  <si>
    <t>Football</t>
  </si>
  <si>
    <t>State</t>
  </si>
  <si>
    <t>Illegal</t>
  </si>
  <si>
    <t>Going</t>
  </si>
  <si>
    <t>Lot</t>
  </si>
  <si>
    <t>Isreal</t>
  </si>
  <si>
    <t>King</t>
  </si>
  <si>
    <t>Afghans</t>
  </si>
  <si>
    <t>Palestine</t>
  </si>
  <si>
    <t>Israel</t>
  </si>
  <si>
    <t>Liverpool</t>
  </si>
  <si>
    <t>Tariff</t>
  </si>
  <si>
    <t>Got</t>
  </si>
  <si>
    <t>Strike</t>
  </si>
  <si>
    <t>Can</t>
  </si>
  <si>
    <t>Died</t>
  </si>
  <si>
    <t>Won</t>
  </si>
  <si>
    <t>Tennis</t>
  </si>
  <si>
    <t>People</t>
  </si>
  <si>
    <t>Player</t>
  </si>
  <si>
    <t>Deal</t>
  </si>
  <si>
    <t>Pip</t>
  </si>
  <si>
    <t>Footballer</t>
  </si>
  <si>
    <t>Country</t>
  </si>
  <si>
    <t>Watch</t>
  </si>
  <si>
    <t>Fire</t>
  </si>
  <si>
    <t>Macron</t>
  </si>
  <si>
    <t>Usual</t>
  </si>
  <si>
    <t>President</t>
  </si>
  <si>
    <t>Sure</t>
  </si>
  <si>
    <t>Heat</t>
  </si>
  <si>
    <t>Diogo</t>
  </si>
  <si>
    <t>Economic</t>
  </si>
  <si>
    <t>Dying</t>
  </si>
  <si>
    <t>Attacks</t>
  </si>
  <si>
    <t>Meeting</t>
  </si>
  <si>
    <t>British</t>
  </si>
  <si>
    <t>Heatwave</t>
  </si>
  <si>
    <t>Oasis</t>
  </si>
  <si>
    <t>Hose</t>
  </si>
  <si>
    <t>Flash</t>
  </si>
  <si>
    <t>High</t>
  </si>
  <si>
    <t>Nhs</t>
  </si>
  <si>
    <t>Fuel</t>
  </si>
  <si>
    <t>Starmer</t>
  </si>
  <si>
    <t>French</t>
  </si>
  <si>
    <t>Third</t>
  </si>
  <si>
    <t>Turn</t>
  </si>
  <si>
    <t>Water</t>
  </si>
  <si>
    <t>America</t>
  </si>
  <si>
    <t>Made</t>
  </si>
  <si>
    <t>Election</t>
  </si>
  <si>
    <t>Womens</t>
  </si>
  <si>
    <t>Migrant</t>
  </si>
  <si>
    <t>Visiting</t>
  </si>
  <si>
    <t>Havent</t>
  </si>
  <si>
    <t>One</t>
  </si>
  <si>
    <t>Air</t>
  </si>
  <si>
    <t>Found</t>
  </si>
  <si>
    <t>Brother</t>
  </si>
  <si>
    <t>Heard</t>
  </si>
  <si>
    <t>Nato</t>
  </si>
  <si>
    <t>Public First Poll on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</si>
</sst>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election activeCell="F8" sqref="F8"/>
    </sheetView>
  </sheetViews>
  <sheetFormatPr defaultColWidth="11.5546875" defaultRowHeight="14.4" x14ac:dyDescent="0.3"/>
  <sheetData>
    <row r="7" spans="6:12" ht="40.049999999999997" customHeight="1" x14ac:dyDescent="0.3">
      <c r="F7" s="25" t="s">
        <v>366</v>
      </c>
      <c r="G7" s="26"/>
      <c r="H7" s="26"/>
      <c r="I7" s="26"/>
      <c r="J7" s="26"/>
      <c r="K7" s="26"/>
      <c r="L7" s="26"/>
    </row>
    <row r="10" spans="6:12" ht="19.95" customHeight="1" x14ac:dyDescent="0.35">
      <c r="F10" s="2" t="s">
        <v>0</v>
      </c>
      <c r="K10" s="3" t="s">
        <v>1</v>
      </c>
    </row>
    <row r="11" spans="6:12" ht="19.95" customHeight="1" x14ac:dyDescent="0.35">
      <c r="F11" s="2" t="s">
        <v>2</v>
      </c>
      <c r="K11" s="3" t="s">
        <v>3</v>
      </c>
    </row>
    <row r="12" spans="6:12" ht="19.95" customHeight="1" x14ac:dyDescent="0.35">
      <c r="F12" s="2" t="s">
        <v>4</v>
      </c>
      <c r="K12" s="3" t="s">
        <v>5</v>
      </c>
    </row>
    <row r="13" spans="6:12" ht="19.95" customHeight="1" x14ac:dyDescent="0.35">
      <c r="F13" s="2" t="s">
        <v>6</v>
      </c>
      <c r="K13" s="3">
        <v>2005</v>
      </c>
    </row>
    <row r="14" spans="6:12" ht="18" x14ac:dyDescent="0.35">
      <c r="F14" s="2"/>
    </row>
    <row r="15" spans="6:12" ht="18" x14ac:dyDescent="0.35">
      <c r="F15" s="2"/>
    </row>
    <row r="16" spans="6:12" ht="18" x14ac:dyDescent="0.35">
      <c r="F16" s="2" t="s">
        <v>7</v>
      </c>
    </row>
    <row r="17" spans="6:13" ht="49.95" customHeight="1" x14ac:dyDescent="0.3">
      <c r="F17" s="27" t="s">
        <v>8</v>
      </c>
      <c r="G17" s="26"/>
      <c r="H17" s="26"/>
      <c r="I17" s="26"/>
      <c r="J17" s="26"/>
      <c r="K17" s="26"/>
      <c r="L17" s="26"/>
      <c r="M17" s="26"/>
    </row>
    <row r="19" spans="6:13" ht="30" customHeight="1" x14ac:dyDescent="0.3">
      <c r="F19" s="4" t="s">
        <v>9</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2"/>
  <sheetViews>
    <sheetView showGridLines="0"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10</v>
      </c>
    </row>
    <row r="6" spans="3:6" x14ac:dyDescent="0.3">
      <c r="D6" s="8" t="str">
        <f>HYPERLINK("#'Full Results'!A1", "Full Results")</f>
        <v>Full Results</v>
      </c>
    </row>
    <row r="8" spans="3:6" x14ac:dyDescent="0.3">
      <c r="D8" s="6" t="s">
        <v>11</v>
      </c>
      <c r="E8" s="6" t="s">
        <v>12</v>
      </c>
      <c r="F8" s="6" t="s">
        <v>13</v>
      </c>
    </row>
    <row r="9" spans="3:6" x14ac:dyDescent="0.3">
      <c r="C9">
        <v>1</v>
      </c>
      <c r="D9" s="8" t="str">
        <f>HYPERLINK("#'Table 1'!A1", " To what extent would you support the construction of new homes in your local area?")</f>
        <v xml:space="preserve"> To what extent would you support the construction of new homes in your local area?</v>
      </c>
      <c r="E9" s="14" t="str">
        <f>HYPERLINK("#'Full Results'!A11", "11")</f>
        <v>11</v>
      </c>
      <c r="F9" t="s">
        <v>76</v>
      </c>
    </row>
    <row r="10" spans="3:6" x14ac:dyDescent="0.3">
      <c r="C10">
        <v>2</v>
      </c>
      <c r="D10" s="8" t="str">
        <f>HYPERLINK("#'Table 2'!A1", " Generally speaking, which of the following best describes your view about new buildings or developments in your local area?")</f>
        <v xml:space="preserve"> Generally speaking, which of the following best describes your view about new buildings or developments in your local area?</v>
      </c>
      <c r="E10" s="14" t="str">
        <f>HYPERLINK("#'Full Results'!A23", "23")</f>
        <v>23</v>
      </c>
      <c r="F10" t="s">
        <v>76</v>
      </c>
    </row>
    <row r="11" spans="3:6" x14ac:dyDescent="0.3">
      <c r="C11">
        <v>3</v>
      </c>
      <c r="D11" s="8" t="str">
        <f>HYPERLINK("#'Table 3'!A1", "You said you tend to support new buildings or developments being built in your local area, which of the following reasons explain this? Select all that apply")</f>
        <v>You said you tend to support new buildings or developments being built in your local area, which of the following reasons explain this? Select all that apply</v>
      </c>
      <c r="E11" s="14" t="str">
        <f>HYPERLINK("#'Full Results'!A29", "29")</f>
        <v>29</v>
      </c>
      <c r="F11" t="s">
        <v>94</v>
      </c>
    </row>
    <row r="12" spans="3:6" x14ac:dyDescent="0.3">
      <c r="C12">
        <v>4</v>
      </c>
      <c r="D12" s="8" t="str">
        <f>HYPERLINK("#'Table 4'!A1", "You said you tend to oppose new buildings or developments being built in your local area, which of the following reasons explain this? Select all that apply")</f>
        <v>You said you tend to oppose new buildings or developments being built in your local area, which of the following reasons explain this? Select all that apply</v>
      </c>
      <c r="E12" s="14" t="str">
        <f>HYPERLINK("#'Full Results'!A41", "41")</f>
        <v>41</v>
      </c>
      <c r="F12" t="s">
        <v>104</v>
      </c>
    </row>
    <row r="13" spans="3:6" x14ac:dyDescent="0.3">
      <c r="C13">
        <v>5</v>
      </c>
      <c r="D13" s="8" t="str">
        <f>HYPERLINK("#'Table 5'!A1", "Grid Summary: How many times have you been involved in the planning process for a construction or development project in the following ways?")</f>
        <v>Grid Summary: How many times have you been involved in the planning process for a construction or development project in the following ways?</v>
      </c>
      <c r="E13" s="7"/>
      <c r="F13" t="s">
        <v>76</v>
      </c>
    </row>
    <row r="14" spans="3:6" x14ac:dyDescent="0.3">
      <c r="C14">
        <v>6</v>
      </c>
      <c r="D14" s="8" t="str">
        <f>HYPERLINK("#'Table 6'!A1", "How many times have you been involved in the planning process for a construction or development project in the following ways?: Commenting on a planning application")</f>
        <v>How many times have you been involved in the planning process for a construction or development project in the following ways?: Commenting on a planning application</v>
      </c>
      <c r="E14" s="14" t="str">
        <f>HYPERLINK("#'Full Results'!A53", "53")</f>
        <v>53</v>
      </c>
      <c r="F14" t="s">
        <v>76</v>
      </c>
    </row>
    <row r="15" spans="3:6" x14ac:dyDescent="0.3">
      <c r="C15">
        <v>7</v>
      </c>
      <c r="D15" s="8" t="str">
        <f>HYPERLINK("#'Table 7'!A1", "How many times have you been involved in the planning process for a construction or development project in the following ways?: Attending a public consultation")</f>
        <v>How many times have you been involved in the planning process for a construction or development project in the following ways?: Attending a public consultation</v>
      </c>
      <c r="E15" s="14" t="str">
        <f>HYPERLINK("#'Full Results'!A60", "60")</f>
        <v>60</v>
      </c>
      <c r="F15" t="s">
        <v>76</v>
      </c>
    </row>
    <row r="16" spans="3:6" x14ac:dyDescent="0.3">
      <c r="C16">
        <v>8</v>
      </c>
      <c r="D16" s="8" t="str">
        <f>HYPERLINK("#'Table 8'!A1", "How many times have you been involved in the planning process for a construction or development project in the following ways?: Applying for planning approval yourself")</f>
        <v>How many times have you been involved in the planning process for a construction or development project in the following ways?: Applying for planning approval yourself</v>
      </c>
      <c r="E16" s="14" t="str">
        <f>HYPERLINK("#'Full Results'!A67", "67")</f>
        <v>67</v>
      </c>
      <c r="F16" t="s">
        <v>76</v>
      </c>
    </row>
    <row r="17" spans="3:6" x14ac:dyDescent="0.3">
      <c r="C17">
        <v>9</v>
      </c>
      <c r="D17" s="8" t="str">
        <f>HYPERLINK("#'Table 9'!A1", "Grid Summary: To what extent do you agree or disagree with the following statements?")</f>
        <v>Grid Summary: To what extent do you agree or disagree with the following statements?</v>
      </c>
      <c r="E17" s="7"/>
      <c r="F17" t="s">
        <v>76</v>
      </c>
    </row>
    <row r="18" spans="3:6" x14ac:dyDescent="0.3">
      <c r="C18">
        <v>10</v>
      </c>
      <c r="D18" s="8" t="str">
        <f>HYPERLINK("#'Table 10'!A1", "To what extent do you agree or disagree with the following statements?: The overall planning process takes normal people’s views into account")</f>
        <v>To what extent do you agree or disagree with the following statements?: The overall planning process takes normal people’s views into account</v>
      </c>
      <c r="E18" s="14" t="str">
        <f>HYPERLINK("#'Full Results'!A74", "74")</f>
        <v>74</v>
      </c>
      <c r="F18" t="s">
        <v>76</v>
      </c>
    </row>
    <row r="19" spans="3:6" x14ac:dyDescent="0.3">
      <c r="C19">
        <v>11</v>
      </c>
      <c r="D19" s="8" t="str">
        <f>HYPERLINK("#'Table 11'!A1", "To what extent do you agree or disagree with the following statements?: The planning process for new homes takes normal people’s views into account")</f>
        <v>To what extent do you agree or disagree with the following statements?: The planning process for new homes takes normal people’s views into account</v>
      </c>
      <c r="E19" s="14" t="str">
        <f>HYPERLINK("#'Full Results'!A86", "86")</f>
        <v>86</v>
      </c>
      <c r="F19" t="s">
        <v>76</v>
      </c>
    </row>
    <row r="20" spans="3:6" x14ac:dyDescent="0.3">
      <c r="C20">
        <v>12</v>
      </c>
      <c r="D20" s="8" t="str">
        <f>HYPERLINK("#'Table 12'!A1", "To what extent do you agree or disagree with the following statements?: Planning decisions by local councils are made on the basis of normal people’s views")</f>
        <v>To what extent do you agree or disagree with the following statements?: Planning decisions by local councils are made on the basis of normal people’s views</v>
      </c>
      <c r="E20" s="14" t="str">
        <f>HYPERLINK("#'Full Results'!A98", "98")</f>
        <v>98</v>
      </c>
      <c r="F20" t="s">
        <v>76</v>
      </c>
    </row>
    <row r="21" spans="3:6" x14ac:dyDescent="0.3">
      <c r="C21">
        <v>13</v>
      </c>
      <c r="D21" s="8" t="str">
        <f>HYPERLINK("#'Table 13'!A1", "To what extent do you agree or disagree with the following statements?: Local councillors make planning decisions on the basis of normal people’s views")</f>
        <v>To what extent do you agree or disagree with the following statements?: Local councillors make planning decisions on the basis of normal people’s views</v>
      </c>
      <c r="E21" s="14" t="str">
        <f>HYPERLINK("#'Full Results'!A110", "110")</f>
        <v>110</v>
      </c>
      <c r="F21" t="s">
        <v>76</v>
      </c>
    </row>
    <row r="22" spans="3:6" x14ac:dyDescent="0.3">
      <c r="C22">
        <v>14</v>
      </c>
      <c r="D22" s="8" t="str">
        <f>HYPERLINK("#'Table 14'!A1", " To what extent would you support making it a requirement for planning decisions to be taken on the basis of the views of all local residents, not just those who respond to planning applications?")</f>
        <v xml:space="preserve"> To what extent would you support making it a requirement for planning decisions to be taken on the basis of the views of all local residents, not just those who respond to planning applications?</v>
      </c>
      <c r="E22" s="14" t="str">
        <f>HYPERLINK("#'Full Results'!A122", "122")</f>
        <v>122</v>
      </c>
      <c r="F22" t="s">
        <v>76</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Z134"/>
  <sheetViews>
    <sheetView showGridLines="0" workbookViewId="0">
      <pane xSplit="2" ySplit="8" topLeftCell="C9" activePane="bottomRight" state="frozen"/>
      <selection pane="topRight"/>
      <selection pane="bottomLeft"/>
      <selection pane="bottomRight"/>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2" width="10.6640625" customWidth="1"/>
    <col min="53" max="53" width="2.21875" customWidth="1"/>
  </cols>
  <sheetData>
    <row r="2" spans="2:52" ht="40.049999999999997" customHeight="1" x14ac:dyDescent="0.3">
      <c r="D2" s="25" t="s">
        <v>133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row>
    <row r="5" spans="2:52" ht="30" customHeight="1" x14ac:dyDescent="0.3">
      <c r="B5" s="13"/>
      <c r="C5" s="13"/>
      <c r="D5" s="28" t="s">
        <v>58</v>
      </c>
      <c r="E5" s="28"/>
      <c r="F5" s="13"/>
      <c r="G5" s="28" t="s">
        <v>59</v>
      </c>
      <c r="H5" s="28"/>
      <c r="I5" s="28"/>
      <c r="J5" s="28"/>
      <c r="K5" s="28"/>
      <c r="L5" s="28"/>
      <c r="M5" s="13"/>
      <c r="N5" s="28" t="s">
        <v>60</v>
      </c>
      <c r="O5" s="28"/>
      <c r="P5" s="28"/>
      <c r="Q5" s="28"/>
      <c r="R5" s="13"/>
      <c r="S5" s="28" t="s">
        <v>61</v>
      </c>
      <c r="T5" s="28"/>
      <c r="U5" s="28"/>
      <c r="V5" s="28"/>
      <c r="W5" s="28"/>
      <c r="X5" s="28"/>
      <c r="Y5" s="28"/>
      <c r="Z5" s="28"/>
      <c r="AA5" s="28"/>
      <c r="AB5" s="28"/>
      <c r="AC5" s="28"/>
      <c r="AD5" s="28"/>
      <c r="AE5" s="13"/>
      <c r="AF5" s="28" t="s">
        <v>62</v>
      </c>
      <c r="AG5" s="28"/>
      <c r="AH5" s="28"/>
      <c r="AI5" s="28"/>
      <c r="AJ5" s="28"/>
      <c r="AK5" s="13"/>
      <c r="AL5" s="28" t="s">
        <v>63</v>
      </c>
      <c r="AM5" s="28"/>
      <c r="AN5" s="28"/>
      <c r="AO5" s="28"/>
      <c r="AP5" s="28"/>
      <c r="AQ5" s="28"/>
      <c r="AR5" s="13"/>
      <c r="AS5" s="28" t="s">
        <v>64</v>
      </c>
      <c r="AT5" s="28"/>
      <c r="AU5" s="28"/>
      <c r="AV5" s="28"/>
      <c r="AW5" s="28"/>
      <c r="AX5" s="13"/>
      <c r="AY5" s="28" t="s">
        <v>65</v>
      </c>
      <c r="AZ5" s="28"/>
    </row>
    <row r="6" spans="2:52"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row>
    <row r="7" spans="2:52" ht="19.95" customHeight="1" x14ac:dyDescent="0.3">
      <c r="B7" s="10" t="s">
        <v>18</v>
      </c>
      <c r="C7" s="10">
        <v>2005</v>
      </c>
      <c r="D7" s="10">
        <v>1002</v>
      </c>
      <c r="E7" s="10">
        <v>996</v>
      </c>
      <c r="F7" s="10"/>
      <c r="G7" s="10">
        <v>285</v>
      </c>
      <c r="H7" s="10">
        <v>350</v>
      </c>
      <c r="I7" s="10">
        <v>328</v>
      </c>
      <c r="J7" s="10">
        <v>327</v>
      </c>
      <c r="K7" s="10">
        <v>285</v>
      </c>
      <c r="L7" s="10">
        <v>430</v>
      </c>
      <c r="M7" s="10"/>
      <c r="N7" s="10">
        <v>547</v>
      </c>
      <c r="O7" s="10">
        <v>520</v>
      </c>
      <c r="P7" s="10">
        <v>445</v>
      </c>
      <c r="Q7" s="10">
        <v>486</v>
      </c>
      <c r="R7" s="10"/>
      <c r="S7" s="10">
        <v>284</v>
      </c>
      <c r="T7" s="10">
        <v>261</v>
      </c>
      <c r="U7" s="10">
        <v>156</v>
      </c>
      <c r="V7" s="10">
        <v>172</v>
      </c>
      <c r="W7" s="10">
        <v>145</v>
      </c>
      <c r="X7" s="10">
        <v>177</v>
      </c>
      <c r="Y7" s="10">
        <v>165</v>
      </c>
      <c r="Z7" s="10">
        <v>85</v>
      </c>
      <c r="AA7" s="10">
        <v>223</v>
      </c>
      <c r="AB7" s="10">
        <v>169</v>
      </c>
      <c r="AC7" s="10">
        <v>103</v>
      </c>
      <c r="AD7" s="10">
        <v>65</v>
      </c>
      <c r="AE7" s="10"/>
      <c r="AF7" s="10">
        <v>387</v>
      </c>
      <c r="AG7" s="10">
        <v>646</v>
      </c>
      <c r="AH7" s="10">
        <v>155</v>
      </c>
      <c r="AI7" s="10">
        <v>274</v>
      </c>
      <c r="AJ7" s="10">
        <v>120</v>
      </c>
      <c r="AK7" s="10"/>
      <c r="AL7" s="10">
        <v>436</v>
      </c>
      <c r="AM7" s="10">
        <v>314</v>
      </c>
      <c r="AN7" s="10">
        <v>175</v>
      </c>
      <c r="AO7" s="10">
        <v>495</v>
      </c>
      <c r="AP7" s="10">
        <v>150</v>
      </c>
      <c r="AQ7" s="10">
        <v>201</v>
      </c>
      <c r="AR7" s="10"/>
      <c r="AS7" s="10">
        <v>439</v>
      </c>
      <c r="AT7" s="10">
        <v>493</v>
      </c>
      <c r="AU7" s="10">
        <v>508</v>
      </c>
      <c r="AV7" s="10">
        <v>251</v>
      </c>
      <c r="AW7" s="10">
        <v>43</v>
      </c>
      <c r="AX7" s="10"/>
      <c r="AY7" s="10">
        <v>1115</v>
      </c>
      <c r="AZ7" s="10">
        <v>650</v>
      </c>
    </row>
    <row r="8" spans="2:52" ht="19.95" customHeight="1" x14ac:dyDescent="0.3">
      <c r="B8" s="11" t="s">
        <v>19</v>
      </c>
      <c r="C8" s="11">
        <v>2005</v>
      </c>
      <c r="D8" s="11">
        <v>987</v>
      </c>
      <c r="E8" s="11">
        <v>1011</v>
      </c>
      <c r="F8" s="11"/>
      <c r="G8" s="11">
        <v>279</v>
      </c>
      <c r="H8" s="11">
        <v>341</v>
      </c>
      <c r="I8" s="11">
        <v>343</v>
      </c>
      <c r="J8" s="11">
        <v>342</v>
      </c>
      <c r="K8" s="11">
        <v>281</v>
      </c>
      <c r="L8" s="11">
        <v>419</v>
      </c>
      <c r="M8" s="11"/>
      <c r="N8" s="11">
        <v>539</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384</v>
      </c>
      <c r="AG8" s="11">
        <v>647</v>
      </c>
      <c r="AH8" s="11">
        <v>156</v>
      </c>
      <c r="AI8" s="11">
        <v>273</v>
      </c>
      <c r="AJ8" s="11">
        <v>119</v>
      </c>
      <c r="AK8" s="11"/>
      <c r="AL8" s="11">
        <v>434</v>
      </c>
      <c r="AM8" s="11">
        <v>312</v>
      </c>
      <c r="AN8" s="11">
        <v>176</v>
      </c>
      <c r="AO8" s="11">
        <v>496</v>
      </c>
      <c r="AP8" s="11">
        <v>149</v>
      </c>
      <c r="AQ8" s="11">
        <v>202</v>
      </c>
      <c r="AR8" s="11"/>
      <c r="AS8" s="11">
        <v>442</v>
      </c>
      <c r="AT8" s="11">
        <v>496</v>
      </c>
      <c r="AU8" s="11">
        <v>507</v>
      </c>
      <c r="AV8" s="11">
        <v>249</v>
      </c>
      <c r="AW8" s="11">
        <v>42</v>
      </c>
      <c r="AX8" s="11"/>
      <c r="AY8" s="11">
        <v>1113</v>
      </c>
      <c r="AZ8" s="11">
        <v>653</v>
      </c>
    </row>
    <row r="11" spans="2:52" x14ac:dyDescent="0.3">
      <c r="B11" s="6" t="s">
        <v>75</v>
      </c>
    </row>
    <row r="12" spans="2:52" x14ac:dyDescent="0.3">
      <c r="B12" s="24" t="s">
        <v>76</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row>
    <row r="13" spans="2:52" x14ac:dyDescent="0.3">
      <c r="B13" t="s">
        <v>66</v>
      </c>
      <c r="C13" s="17">
        <v>0.12989067848434699</v>
      </c>
      <c r="D13" s="17">
        <v>0.16046197640474899</v>
      </c>
      <c r="E13" s="17">
        <v>0.10004311324059301</v>
      </c>
      <c r="F13" s="17"/>
      <c r="G13" s="17">
        <v>0.17286992179055</v>
      </c>
      <c r="H13" s="17">
        <v>0.219381575197829</v>
      </c>
      <c r="I13" s="17">
        <v>0.13069044297837401</v>
      </c>
      <c r="J13" s="17">
        <v>9.9093753749153995E-2</v>
      </c>
      <c r="K13" s="17">
        <v>7.61788083817692E-2</v>
      </c>
      <c r="L13" s="17">
        <v>8.9000178018508E-2</v>
      </c>
      <c r="M13" s="17"/>
      <c r="N13" s="17">
        <v>0.15045826091426201</v>
      </c>
      <c r="O13" s="17">
        <v>0.130264730416603</v>
      </c>
      <c r="P13" s="17">
        <v>0.110953016167247</v>
      </c>
      <c r="Q13" s="17">
        <v>0.12385496956297</v>
      </c>
      <c r="R13" s="17"/>
      <c r="S13" s="17">
        <v>0.19678174688466599</v>
      </c>
      <c r="T13" s="17">
        <v>9.2934261672955903E-2</v>
      </c>
      <c r="U13" s="17">
        <v>0.107933777497106</v>
      </c>
      <c r="V13" s="17">
        <v>0.112424683360904</v>
      </c>
      <c r="W13" s="17">
        <v>4.8200718480356501E-2</v>
      </c>
      <c r="X13" s="17">
        <v>0.13330660296813801</v>
      </c>
      <c r="Y13" s="17">
        <v>0.110477780641074</v>
      </c>
      <c r="Z13" s="17">
        <v>0.15188530083277799</v>
      </c>
      <c r="AA13" s="17">
        <v>0.16311511527931</v>
      </c>
      <c r="AB13" s="17">
        <v>0.138172017186452</v>
      </c>
      <c r="AC13" s="17">
        <v>0.104828839838198</v>
      </c>
      <c r="AD13" s="17">
        <v>0.18553379414402399</v>
      </c>
      <c r="AE13" s="17"/>
      <c r="AF13" s="17">
        <v>8.0444708991369906E-2</v>
      </c>
      <c r="AG13" s="17">
        <v>0.19342242104024099</v>
      </c>
      <c r="AH13" s="17">
        <v>9.5415008760472694E-2</v>
      </c>
      <c r="AI13" s="17">
        <v>0.106941822334029</v>
      </c>
      <c r="AJ13" s="17">
        <v>0.149971775733902</v>
      </c>
      <c r="AK13" s="17"/>
      <c r="AL13" s="17">
        <v>0.21495818391222599</v>
      </c>
      <c r="AM13" s="17">
        <v>0.10215875479365499</v>
      </c>
      <c r="AN13" s="17">
        <v>0.11241509264140601</v>
      </c>
      <c r="AO13" s="17">
        <v>9.9019712900516504E-2</v>
      </c>
      <c r="AP13" s="17">
        <v>0.15444442430869901</v>
      </c>
      <c r="AQ13" s="17">
        <v>8.7083216930128202E-2</v>
      </c>
      <c r="AR13" s="17"/>
      <c r="AS13" s="17">
        <v>7.98800793412551E-2</v>
      </c>
      <c r="AT13" s="17">
        <v>0.11421806142938699</v>
      </c>
      <c r="AU13" s="17">
        <v>0.15669171750846</v>
      </c>
      <c r="AV13" s="17">
        <v>0.18878594193930201</v>
      </c>
      <c r="AW13" s="17">
        <v>0.34048248784381302</v>
      </c>
      <c r="AX13" s="17"/>
      <c r="AY13" s="17">
        <v>0.21664112020630899</v>
      </c>
      <c r="AZ13" s="17">
        <v>2.6654847708441402E-2</v>
      </c>
    </row>
    <row r="14" spans="2:52" x14ac:dyDescent="0.3">
      <c r="B14" t="s">
        <v>67</v>
      </c>
      <c r="C14" s="17">
        <v>0.31577931130683501</v>
      </c>
      <c r="D14" s="17">
        <v>0.32546611308701401</v>
      </c>
      <c r="E14" s="17">
        <v>0.30450347847320702</v>
      </c>
      <c r="F14" s="17"/>
      <c r="G14" s="17">
        <v>0.409937196298158</v>
      </c>
      <c r="H14" s="17">
        <v>0.40654432493731202</v>
      </c>
      <c r="I14" s="17">
        <v>0.35321308954599501</v>
      </c>
      <c r="J14" s="17">
        <v>0.29992820963214001</v>
      </c>
      <c r="K14" s="17">
        <v>0.246945523065489</v>
      </c>
      <c r="L14" s="17">
        <v>0.20771646605858701</v>
      </c>
      <c r="M14" s="17"/>
      <c r="N14" s="17">
        <v>0.37195883744966302</v>
      </c>
      <c r="O14" s="17">
        <v>0.31191153974394698</v>
      </c>
      <c r="P14" s="17">
        <v>0.28865177790478502</v>
      </c>
      <c r="Q14" s="17">
        <v>0.28361768407971699</v>
      </c>
      <c r="R14" s="17"/>
      <c r="S14" s="17">
        <v>0.39351529117329298</v>
      </c>
      <c r="T14" s="17">
        <v>0.237560594620874</v>
      </c>
      <c r="U14" s="17">
        <v>0.29962611142519202</v>
      </c>
      <c r="V14" s="17">
        <v>0.23226676512699501</v>
      </c>
      <c r="W14" s="17">
        <v>0.36737917297858502</v>
      </c>
      <c r="X14" s="17">
        <v>0.28653935711364897</v>
      </c>
      <c r="Y14" s="17">
        <v>0.29909755048848302</v>
      </c>
      <c r="Z14" s="17">
        <v>0.33898599454606099</v>
      </c>
      <c r="AA14" s="17">
        <v>0.33958137926219101</v>
      </c>
      <c r="AB14" s="17">
        <v>0.366277081249476</v>
      </c>
      <c r="AC14" s="17">
        <v>0.31106223963972202</v>
      </c>
      <c r="AD14" s="17">
        <v>0.33489162782277998</v>
      </c>
      <c r="AE14" s="17"/>
      <c r="AF14" s="17">
        <v>0.27926320204319499</v>
      </c>
      <c r="AG14" s="17">
        <v>0.39333629333421499</v>
      </c>
      <c r="AH14" s="17">
        <v>0.309061335197794</v>
      </c>
      <c r="AI14" s="17">
        <v>0.260987930145747</v>
      </c>
      <c r="AJ14" s="17">
        <v>0.27381979726942401</v>
      </c>
      <c r="AK14" s="17"/>
      <c r="AL14" s="17">
        <v>0.44415400297503099</v>
      </c>
      <c r="AM14" s="17">
        <v>0.35266597698338698</v>
      </c>
      <c r="AN14" s="17">
        <v>0.30110695252386099</v>
      </c>
      <c r="AO14" s="17">
        <v>0.245977124133091</v>
      </c>
      <c r="AP14" s="17">
        <v>0.28598684248933998</v>
      </c>
      <c r="AQ14" s="17">
        <v>0.20901996115260801</v>
      </c>
      <c r="AR14" s="17"/>
      <c r="AS14" s="17">
        <v>0.27224207048772803</v>
      </c>
      <c r="AT14" s="17">
        <v>0.331819063823309</v>
      </c>
      <c r="AU14" s="17">
        <v>0.34494592847537903</v>
      </c>
      <c r="AV14" s="17">
        <v>0.39973257997177702</v>
      </c>
      <c r="AW14" s="17">
        <v>0.32973488090235298</v>
      </c>
      <c r="AX14" s="17"/>
      <c r="AY14" s="17">
        <v>0.49670904672016303</v>
      </c>
      <c r="AZ14" s="17">
        <v>9.4884263518205697E-2</v>
      </c>
    </row>
    <row r="15" spans="2:52" x14ac:dyDescent="0.3">
      <c r="B15" t="s">
        <v>68</v>
      </c>
      <c r="C15" s="17">
        <v>0.27920138182913101</v>
      </c>
      <c r="D15" s="17">
        <v>0.28813368406888601</v>
      </c>
      <c r="E15" s="17">
        <v>0.27140907492852301</v>
      </c>
      <c r="F15" s="17"/>
      <c r="G15" s="17">
        <v>0.252965588192886</v>
      </c>
      <c r="H15" s="17">
        <v>0.21607591520933001</v>
      </c>
      <c r="I15" s="17">
        <v>0.25621196074508601</v>
      </c>
      <c r="J15" s="17">
        <v>0.278150627843325</v>
      </c>
      <c r="K15" s="17">
        <v>0.317967735213741</v>
      </c>
      <c r="L15" s="17">
        <v>0.34169668792299202</v>
      </c>
      <c r="M15" s="17"/>
      <c r="N15" s="17">
        <v>0.244116424704172</v>
      </c>
      <c r="O15" s="17">
        <v>0.23546867524513199</v>
      </c>
      <c r="P15" s="17">
        <v>0.35117109603358199</v>
      </c>
      <c r="Q15" s="17">
        <v>0.298804023667399</v>
      </c>
      <c r="R15" s="17"/>
      <c r="S15" s="17">
        <v>0.224843992340204</v>
      </c>
      <c r="T15" s="17">
        <v>0.30192663941243902</v>
      </c>
      <c r="U15" s="17">
        <v>0.261667008154778</v>
      </c>
      <c r="V15" s="17">
        <v>0.33273986746499801</v>
      </c>
      <c r="W15" s="17">
        <v>0.33725002785727898</v>
      </c>
      <c r="X15" s="17">
        <v>0.26345580780951</v>
      </c>
      <c r="Y15" s="17">
        <v>0.31154285491294398</v>
      </c>
      <c r="Z15" s="17">
        <v>0.28544751004994601</v>
      </c>
      <c r="AA15" s="17">
        <v>0.25031221355099997</v>
      </c>
      <c r="AB15" s="17">
        <v>0.26730244789648899</v>
      </c>
      <c r="AC15" s="17">
        <v>0.31175333545292899</v>
      </c>
      <c r="AD15" s="17">
        <v>0.22654122720748299</v>
      </c>
      <c r="AE15" s="17"/>
      <c r="AF15" s="17">
        <v>0.27693022940081802</v>
      </c>
      <c r="AG15" s="17">
        <v>0.230690766188589</v>
      </c>
      <c r="AH15" s="17">
        <v>0.27306990621573701</v>
      </c>
      <c r="AI15" s="17">
        <v>0.25412512865332798</v>
      </c>
      <c r="AJ15" s="17">
        <v>0.30499175224042102</v>
      </c>
      <c r="AK15" s="17"/>
      <c r="AL15" s="17">
        <v>0.206859386663416</v>
      </c>
      <c r="AM15" s="17">
        <v>0.25951981955660403</v>
      </c>
      <c r="AN15" s="17">
        <v>0.28280251620647601</v>
      </c>
      <c r="AO15" s="17">
        <v>0.27261112115793601</v>
      </c>
      <c r="AP15" s="17">
        <v>0.32596085602318298</v>
      </c>
      <c r="AQ15" s="17">
        <v>0.36238108911853201</v>
      </c>
      <c r="AR15" s="17"/>
      <c r="AS15" s="17">
        <v>0.29183616922269701</v>
      </c>
      <c r="AT15" s="17">
        <v>0.26133799483315001</v>
      </c>
      <c r="AU15" s="17">
        <v>0.29224255685025102</v>
      </c>
      <c r="AV15" s="17">
        <v>0.19946139421630299</v>
      </c>
      <c r="AW15" s="17">
        <v>0.209606975955693</v>
      </c>
      <c r="AX15" s="17"/>
      <c r="AY15" s="17">
        <v>0.24634185807137701</v>
      </c>
      <c r="AZ15" s="17">
        <v>0.184051491458077</v>
      </c>
    </row>
    <row r="16" spans="2:52" x14ac:dyDescent="0.3">
      <c r="B16" t="s">
        <v>69</v>
      </c>
      <c r="C16" s="17">
        <v>0.15578425434071499</v>
      </c>
      <c r="D16" s="17">
        <v>0.12588861882094601</v>
      </c>
      <c r="E16" s="17">
        <v>0.18604807487740399</v>
      </c>
      <c r="F16" s="17"/>
      <c r="G16" s="17">
        <v>8.68630779661618E-2</v>
      </c>
      <c r="H16" s="17">
        <v>9.7844561539456198E-2</v>
      </c>
      <c r="I16" s="17">
        <v>0.15181857982463401</v>
      </c>
      <c r="J16" s="17">
        <v>0.190977896092555</v>
      </c>
      <c r="K16" s="17">
        <v>0.19731625416836299</v>
      </c>
      <c r="L16" s="17">
        <v>0.19545769366632701</v>
      </c>
      <c r="M16" s="17"/>
      <c r="N16" s="17">
        <v>0.135122897946092</v>
      </c>
      <c r="O16" s="17">
        <v>0.205573386607554</v>
      </c>
      <c r="P16" s="17">
        <v>0.14183004083321801</v>
      </c>
      <c r="Q16" s="17">
        <v>0.136892913084427</v>
      </c>
      <c r="R16" s="17"/>
      <c r="S16" s="17">
        <v>9.7382685282565301E-2</v>
      </c>
      <c r="T16" s="17">
        <v>0.19565344306201099</v>
      </c>
      <c r="U16" s="17">
        <v>0.21435215003490801</v>
      </c>
      <c r="V16" s="17">
        <v>0.160816749956287</v>
      </c>
      <c r="W16" s="17">
        <v>0.171330660340067</v>
      </c>
      <c r="X16" s="17">
        <v>0.14431371195793499</v>
      </c>
      <c r="Y16" s="17">
        <v>0.17497255504975601</v>
      </c>
      <c r="Z16" s="17">
        <v>0.14238124109644101</v>
      </c>
      <c r="AA16" s="17">
        <v>0.13551164913661301</v>
      </c>
      <c r="AB16" s="17">
        <v>0.14426027753986501</v>
      </c>
      <c r="AC16" s="17">
        <v>0.15572000066264099</v>
      </c>
      <c r="AD16" s="17">
        <v>0.15911679063977899</v>
      </c>
      <c r="AE16" s="17"/>
      <c r="AF16" s="17">
        <v>0.21031726905504</v>
      </c>
      <c r="AG16" s="17">
        <v>0.113000240601748</v>
      </c>
      <c r="AH16" s="17">
        <v>0.19365225250485599</v>
      </c>
      <c r="AI16" s="17">
        <v>0.19171445609476701</v>
      </c>
      <c r="AJ16" s="17">
        <v>0.17812030341861801</v>
      </c>
      <c r="AK16" s="17"/>
      <c r="AL16" s="17">
        <v>8.91563699300532E-2</v>
      </c>
      <c r="AM16" s="17">
        <v>0.15988335509814999</v>
      </c>
      <c r="AN16" s="17">
        <v>0.17222761369547199</v>
      </c>
      <c r="AO16" s="17">
        <v>0.20430877569456801</v>
      </c>
      <c r="AP16" s="17">
        <v>0.15466944658775</v>
      </c>
      <c r="AQ16" s="17">
        <v>0.196762260763023</v>
      </c>
      <c r="AR16" s="17"/>
      <c r="AS16" s="17">
        <v>0.20043122264496899</v>
      </c>
      <c r="AT16" s="17">
        <v>0.163190130920353</v>
      </c>
      <c r="AU16" s="17">
        <v>0.1280875401695</v>
      </c>
      <c r="AV16" s="17">
        <v>0.10789054626430999</v>
      </c>
      <c r="AW16" s="17">
        <v>7.2223132562781206E-2</v>
      </c>
      <c r="AX16" s="17"/>
      <c r="AY16" s="17">
        <v>2.8725517091546599E-2</v>
      </c>
      <c r="AZ16" s="17">
        <v>0.39349398018653697</v>
      </c>
    </row>
    <row r="17" spans="2:52" x14ac:dyDescent="0.3">
      <c r="B17" t="s">
        <v>70</v>
      </c>
      <c r="C17" s="17">
        <v>0.101007127809721</v>
      </c>
      <c r="D17" s="17">
        <v>9.0209916932031203E-2</v>
      </c>
      <c r="E17" s="17">
        <v>0.111236543329348</v>
      </c>
      <c r="F17" s="17"/>
      <c r="G17" s="17">
        <v>4.5891248660310503E-2</v>
      </c>
      <c r="H17" s="17">
        <v>4.5751024199310701E-2</v>
      </c>
      <c r="I17" s="17">
        <v>8.1692958244221903E-2</v>
      </c>
      <c r="J17" s="17">
        <v>0.11394115151745</v>
      </c>
      <c r="K17" s="17">
        <v>0.14028461326031899</v>
      </c>
      <c r="L17" s="17">
        <v>0.16156077835098701</v>
      </c>
      <c r="M17" s="17"/>
      <c r="N17" s="17">
        <v>8.4932202839596793E-2</v>
      </c>
      <c r="O17" s="17">
        <v>9.5822910273763606E-2</v>
      </c>
      <c r="P17" s="17">
        <v>9.4027128407629001E-2</v>
      </c>
      <c r="Q17" s="17">
        <v>0.13127361399301599</v>
      </c>
      <c r="R17" s="17"/>
      <c r="S17" s="17">
        <v>7.2992533267892401E-2</v>
      </c>
      <c r="T17" s="17">
        <v>0.148436177480021</v>
      </c>
      <c r="U17" s="17">
        <v>9.6155596498248397E-2</v>
      </c>
      <c r="V17" s="17">
        <v>0.14955286619694999</v>
      </c>
      <c r="W17" s="17">
        <v>6.2285682592543003E-2</v>
      </c>
      <c r="X17" s="17">
        <v>0.14372318571680001</v>
      </c>
      <c r="Y17" s="17">
        <v>0.103909258907743</v>
      </c>
      <c r="Z17" s="17">
        <v>6.9895657191659896E-2</v>
      </c>
      <c r="AA17" s="17">
        <v>8.95726627635893E-2</v>
      </c>
      <c r="AB17" s="17">
        <v>6.54942506511524E-2</v>
      </c>
      <c r="AC17" s="17">
        <v>8.7298472219710294E-2</v>
      </c>
      <c r="AD17" s="17">
        <v>6.0467907762429302E-2</v>
      </c>
      <c r="AE17" s="17"/>
      <c r="AF17" s="17">
        <v>0.14563816039484501</v>
      </c>
      <c r="AG17" s="17">
        <v>5.4768144289445597E-2</v>
      </c>
      <c r="AH17" s="17">
        <v>0.10207529103872</v>
      </c>
      <c r="AI17" s="17">
        <v>0.17198710290497701</v>
      </c>
      <c r="AJ17" s="17">
        <v>8.4909153432789097E-2</v>
      </c>
      <c r="AK17" s="17"/>
      <c r="AL17" s="17">
        <v>3.04352657062219E-2</v>
      </c>
      <c r="AM17" s="17">
        <v>0.11573176310483201</v>
      </c>
      <c r="AN17" s="17">
        <v>0.11320763073687599</v>
      </c>
      <c r="AO17" s="17">
        <v>0.164376949015483</v>
      </c>
      <c r="AP17" s="17">
        <v>7.2377465923701104E-2</v>
      </c>
      <c r="AQ17" s="17">
        <v>9.4341560365843805E-2</v>
      </c>
      <c r="AR17" s="17"/>
      <c r="AS17" s="17">
        <v>0.132527232343086</v>
      </c>
      <c r="AT17" s="17">
        <v>0.106123824003654</v>
      </c>
      <c r="AU17" s="17">
        <v>6.4588350224404401E-2</v>
      </c>
      <c r="AV17" s="17">
        <v>8.2817940078801999E-2</v>
      </c>
      <c r="AW17" s="17">
        <v>2.5114348728894599E-2</v>
      </c>
      <c r="AX17" s="17"/>
      <c r="AY17" s="17">
        <v>2.7177942381284501E-3</v>
      </c>
      <c r="AZ17" s="17">
        <v>0.29256177148592999</v>
      </c>
    </row>
    <row r="18" spans="2:52" x14ac:dyDescent="0.3">
      <c r="B18" t="s">
        <v>71</v>
      </c>
      <c r="C18" s="17">
        <v>1.8337246229251699E-2</v>
      </c>
      <c r="D18" s="17">
        <v>9.8396906863730104E-3</v>
      </c>
      <c r="E18" s="17">
        <v>2.6759715150925699E-2</v>
      </c>
      <c r="F18" s="17"/>
      <c r="G18" s="17">
        <v>3.1472967091933299E-2</v>
      </c>
      <c r="H18" s="17">
        <v>1.4402598916761799E-2</v>
      </c>
      <c r="I18" s="17">
        <v>2.63729686616904E-2</v>
      </c>
      <c r="J18" s="17">
        <v>1.7908361165375399E-2</v>
      </c>
      <c r="K18" s="17">
        <v>2.13070659103188E-2</v>
      </c>
      <c r="L18" s="17">
        <v>4.5681959825984398E-3</v>
      </c>
      <c r="M18" s="17"/>
      <c r="N18" s="17">
        <v>1.3411376146214101E-2</v>
      </c>
      <c r="O18" s="17">
        <v>2.0958757713001701E-2</v>
      </c>
      <c r="P18" s="17">
        <v>1.33669406535391E-2</v>
      </c>
      <c r="Q18" s="17">
        <v>2.55567956124702E-2</v>
      </c>
      <c r="R18" s="17"/>
      <c r="S18" s="17">
        <v>1.4483751051379E-2</v>
      </c>
      <c r="T18" s="17">
        <v>2.3488883751699299E-2</v>
      </c>
      <c r="U18" s="17">
        <v>2.0265356389767401E-2</v>
      </c>
      <c r="V18" s="17">
        <v>1.2199067893865601E-2</v>
      </c>
      <c r="W18" s="17">
        <v>1.35537377511696E-2</v>
      </c>
      <c r="X18" s="17">
        <v>2.8661334433968198E-2</v>
      </c>
      <c r="Y18" s="17">
        <v>0</v>
      </c>
      <c r="Z18" s="17">
        <v>1.1404296283114099E-2</v>
      </c>
      <c r="AA18" s="17">
        <v>2.19069800072966E-2</v>
      </c>
      <c r="AB18" s="17">
        <v>1.8493925476564699E-2</v>
      </c>
      <c r="AC18" s="17">
        <v>2.9337112186800299E-2</v>
      </c>
      <c r="AD18" s="17">
        <v>3.3448652423503901E-2</v>
      </c>
      <c r="AE18" s="17"/>
      <c r="AF18" s="17">
        <v>7.4064301147330602E-3</v>
      </c>
      <c r="AG18" s="17">
        <v>1.4782134545760999E-2</v>
      </c>
      <c r="AH18" s="17">
        <v>2.67262062824189E-2</v>
      </c>
      <c r="AI18" s="17">
        <v>1.42435598671511E-2</v>
      </c>
      <c r="AJ18" s="17">
        <v>8.1872179048457904E-3</v>
      </c>
      <c r="AK18" s="17"/>
      <c r="AL18" s="17">
        <v>1.44367908130516E-2</v>
      </c>
      <c r="AM18" s="17">
        <v>1.0040330463370601E-2</v>
      </c>
      <c r="AN18" s="17">
        <v>1.8240194195910199E-2</v>
      </c>
      <c r="AO18" s="17">
        <v>1.3706317098405999E-2</v>
      </c>
      <c r="AP18" s="17">
        <v>6.5609646673265801E-3</v>
      </c>
      <c r="AQ18" s="17">
        <v>5.0411911669865202E-2</v>
      </c>
      <c r="AR18" s="17"/>
      <c r="AS18" s="17">
        <v>2.3083225960266102E-2</v>
      </c>
      <c r="AT18" s="17">
        <v>2.3310924990146999E-2</v>
      </c>
      <c r="AU18" s="17">
        <v>1.3443906772005101E-2</v>
      </c>
      <c r="AV18" s="17">
        <v>2.1311597529504501E-2</v>
      </c>
      <c r="AW18" s="17">
        <v>2.28381740064653E-2</v>
      </c>
      <c r="AX18" s="17"/>
      <c r="AY18" s="17">
        <v>8.8646636724769995E-3</v>
      </c>
      <c r="AZ18" s="17">
        <v>8.3536456428088598E-3</v>
      </c>
    </row>
    <row r="19" spans="2:52" x14ac:dyDescent="0.3">
      <c r="B19" t="s">
        <v>72</v>
      </c>
      <c r="C19" s="17">
        <v>0.445669989791181</v>
      </c>
      <c r="D19" s="17">
        <v>0.48592808949176403</v>
      </c>
      <c r="E19" s="17">
        <v>0.40454659171379898</v>
      </c>
      <c r="F19" s="17"/>
      <c r="G19" s="17">
        <v>0.582807118088708</v>
      </c>
      <c r="H19" s="17">
        <v>0.62592590013514104</v>
      </c>
      <c r="I19" s="17">
        <v>0.48390353252436802</v>
      </c>
      <c r="J19" s="17">
        <v>0.39902196338129398</v>
      </c>
      <c r="K19" s="17">
        <v>0.323124331447258</v>
      </c>
      <c r="L19" s="17">
        <v>0.29671664407709603</v>
      </c>
      <c r="M19" s="17"/>
      <c r="N19" s="17">
        <v>0.52241709836392503</v>
      </c>
      <c r="O19" s="17">
        <v>0.442176270160549</v>
      </c>
      <c r="P19" s="17">
        <v>0.39960479407203098</v>
      </c>
      <c r="Q19" s="17">
        <v>0.40747265364268798</v>
      </c>
      <c r="R19" s="17"/>
      <c r="S19" s="17">
        <v>0.59029703805795897</v>
      </c>
      <c r="T19" s="17">
        <v>0.33049485629383002</v>
      </c>
      <c r="U19" s="17">
        <v>0.407559888922299</v>
      </c>
      <c r="V19" s="17">
        <v>0.34469144848790001</v>
      </c>
      <c r="W19" s="17">
        <v>0.41557989145894098</v>
      </c>
      <c r="X19" s="17">
        <v>0.41984596008178598</v>
      </c>
      <c r="Y19" s="17">
        <v>0.40957533112955702</v>
      </c>
      <c r="Z19" s="17">
        <v>0.490871295378839</v>
      </c>
      <c r="AA19" s="17">
        <v>0.502696494541501</v>
      </c>
      <c r="AB19" s="17">
        <v>0.504449098435928</v>
      </c>
      <c r="AC19" s="17">
        <v>0.41589107947791898</v>
      </c>
      <c r="AD19" s="17">
        <v>0.52042542196680397</v>
      </c>
      <c r="AE19" s="17"/>
      <c r="AF19" s="17">
        <v>0.35970791103456501</v>
      </c>
      <c r="AG19" s="17">
        <v>0.58675871437445604</v>
      </c>
      <c r="AH19" s="17">
        <v>0.40447634395826698</v>
      </c>
      <c r="AI19" s="17">
        <v>0.367929752479776</v>
      </c>
      <c r="AJ19" s="17">
        <v>0.42379157300332598</v>
      </c>
      <c r="AK19" s="17"/>
      <c r="AL19" s="17">
        <v>0.65911218688725703</v>
      </c>
      <c r="AM19" s="17">
        <v>0.45482473177704302</v>
      </c>
      <c r="AN19" s="17">
        <v>0.41352204516526597</v>
      </c>
      <c r="AO19" s="17">
        <v>0.34499683703360701</v>
      </c>
      <c r="AP19" s="17">
        <v>0.44043126679803901</v>
      </c>
      <c r="AQ19" s="17">
        <v>0.29610317808273601</v>
      </c>
      <c r="AR19" s="17"/>
      <c r="AS19" s="17">
        <v>0.35212214982898299</v>
      </c>
      <c r="AT19" s="17">
        <v>0.44603712525269601</v>
      </c>
      <c r="AU19" s="17">
        <v>0.50163764598383898</v>
      </c>
      <c r="AV19" s="17">
        <v>0.58851852191108001</v>
      </c>
      <c r="AW19" s="17">
        <v>0.670217368746166</v>
      </c>
      <c r="AX19" s="17"/>
      <c r="AY19" s="17">
        <v>0.71335016692647102</v>
      </c>
      <c r="AZ19" s="17">
        <v>0.121539111226647</v>
      </c>
    </row>
    <row r="20" spans="2:52" x14ac:dyDescent="0.3">
      <c r="B20" t="s">
        <v>73</v>
      </c>
      <c r="C20" s="17">
        <v>0.25679138215043601</v>
      </c>
      <c r="D20" s="17">
        <v>0.21609853575297699</v>
      </c>
      <c r="E20" s="17">
        <v>0.297284618206752</v>
      </c>
      <c r="F20" s="17"/>
      <c r="G20" s="17">
        <v>0.13275432662647199</v>
      </c>
      <c r="H20" s="17">
        <v>0.14359558573876699</v>
      </c>
      <c r="I20" s="17">
        <v>0.233511538068855</v>
      </c>
      <c r="J20" s="17">
        <v>0.30491904761000499</v>
      </c>
      <c r="K20" s="17">
        <v>0.33760086742868201</v>
      </c>
      <c r="L20" s="17">
        <v>0.35701847201731401</v>
      </c>
      <c r="M20" s="17"/>
      <c r="N20" s="17">
        <v>0.22005510078568899</v>
      </c>
      <c r="O20" s="17">
        <v>0.30139629688131703</v>
      </c>
      <c r="P20" s="17">
        <v>0.23585716924084699</v>
      </c>
      <c r="Q20" s="17">
        <v>0.26816652707744398</v>
      </c>
      <c r="R20" s="17"/>
      <c r="S20" s="17">
        <v>0.17037521855045801</v>
      </c>
      <c r="T20" s="17">
        <v>0.34408962054203102</v>
      </c>
      <c r="U20" s="17">
        <v>0.31050774653315599</v>
      </c>
      <c r="V20" s="17">
        <v>0.31036961615323699</v>
      </c>
      <c r="W20" s="17">
        <v>0.23361634293260999</v>
      </c>
      <c r="X20" s="17">
        <v>0.288036897674736</v>
      </c>
      <c r="Y20" s="17">
        <v>0.278881813957499</v>
      </c>
      <c r="Z20" s="17">
        <v>0.21227689828810101</v>
      </c>
      <c r="AA20" s="17">
        <v>0.22508431190020201</v>
      </c>
      <c r="AB20" s="17">
        <v>0.209754528191018</v>
      </c>
      <c r="AC20" s="17">
        <v>0.24301847288235101</v>
      </c>
      <c r="AD20" s="17">
        <v>0.21958469840220901</v>
      </c>
      <c r="AE20" s="17"/>
      <c r="AF20" s="17">
        <v>0.35595542944988401</v>
      </c>
      <c r="AG20" s="17">
        <v>0.167768384891194</v>
      </c>
      <c r="AH20" s="17">
        <v>0.295727543543577</v>
      </c>
      <c r="AI20" s="17">
        <v>0.36370155899974499</v>
      </c>
      <c r="AJ20" s="17">
        <v>0.263029456851407</v>
      </c>
      <c r="AK20" s="17"/>
      <c r="AL20" s="17">
        <v>0.11959163563627501</v>
      </c>
      <c r="AM20" s="17">
        <v>0.27561511820298301</v>
      </c>
      <c r="AN20" s="17">
        <v>0.28543524443234702</v>
      </c>
      <c r="AO20" s="17">
        <v>0.36868572471005101</v>
      </c>
      <c r="AP20" s="17">
        <v>0.22704691251145101</v>
      </c>
      <c r="AQ20" s="17">
        <v>0.29110382112886701</v>
      </c>
      <c r="AR20" s="17"/>
      <c r="AS20" s="17">
        <v>0.33295845498805399</v>
      </c>
      <c r="AT20" s="17">
        <v>0.269313954924007</v>
      </c>
      <c r="AU20" s="17">
        <v>0.19267589039390501</v>
      </c>
      <c r="AV20" s="17">
        <v>0.19070848634311199</v>
      </c>
      <c r="AW20" s="17">
        <v>9.7337481291675798E-2</v>
      </c>
      <c r="AX20" s="17"/>
      <c r="AY20" s="17">
        <v>3.1443311329674997E-2</v>
      </c>
      <c r="AZ20" s="17">
        <v>0.68605575167246702</v>
      </c>
    </row>
    <row r="21" spans="2:52" x14ac:dyDescent="0.3">
      <c r="B21" t="s">
        <v>74</v>
      </c>
      <c r="C21" s="17">
        <v>0.18887860764074499</v>
      </c>
      <c r="D21" s="17">
        <v>0.26982955373878598</v>
      </c>
      <c r="E21" s="17">
        <v>0.107261973507048</v>
      </c>
      <c r="F21" s="17"/>
      <c r="G21" s="17">
        <v>0.45005279146223598</v>
      </c>
      <c r="H21" s="17">
        <v>0.48233031439637403</v>
      </c>
      <c r="I21" s="17">
        <v>0.25039199445551302</v>
      </c>
      <c r="J21" s="17">
        <v>9.4102915771288903E-2</v>
      </c>
      <c r="K21" s="17">
        <v>-1.44765359814243E-2</v>
      </c>
      <c r="L21" s="17">
        <v>-6.0301827940218197E-2</v>
      </c>
      <c r="M21" s="17"/>
      <c r="N21" s="17">
        <v>0.30236199757823601</v>
      </c>
      <c r="O21" s="17">
        <v>0.140779973279232</v>
      </c>
      <c r="P21" s="17">
        <v>0.16374762483118399</v>
      </c>
      <c r="Q21" s="17">
        <v>0.13930612656524399</v>
      </c>
      <c r="R21" s="17"/>
      <c r="S21" s="17">
        <v>0.41992181950750102</v>
      </c>
      <c r="T21" s="17">
        <v>-1.3594764248200801E-2</v>
      </c>
      <c r="U21" s="17">
        <v>9.7052142389142795E-2</v>
      </c>
      <c r="V21" s="17">
        <v>3.4321832334663002E-2</v>
      </c>
      <c r="W21" s="17">
        <v>0.18196354852633101</v>
      </c>
      <c r="X21" s="17">
        <v>0.13180906240705101</v>
      </c>
      <c r="Y21" s="17">
        <v>0.13069351717205799</v>
      </c>
      <c r="Z21" s="17">
        <v>0.27859439709073802</v>
      </c>
      <c r="AA21" s="17">
        <v>0.277612182641299</v>
      </c>
      <c r="AB21" s="17">
        <v>0.29469457024491003</v>
      </c>
      <c r="AC21" s="17">
        <v>0.172872606595568</v>
      </c>
      <c r="AD21" s="17">
        <v>0.30084072356459601</v>
      </c>
      <c r="AE21" s="17"/>
      <c r="AF21" s="17">
        <v>3.7524815846805E-3</v>
      </c>
      <c r="AG21" s="17">
        <v>0.41899032948326198</v>
      </c>
      <c r="AH21" s="17">
        <v>0.10874880041469</v>
      </c>
      <c r="AI21" s="17">
        <v>4.2281934800311198E-3</v>
      </c>
      <c r="AJ21" s="17">
        <v>0.16076211615191899</v>
      </c>
      <c r="AK21" s="17"/>
      <c r="AL21" s="17">
        <v>0.53952055125098197</v>
      </c>
      <c r="AM21" s="17">
        <v>0.17920961357406001</v>
      </c>
      <c r="AN21" s="17">
        <v>0.128086800732919</v>
      </c>
      <c r="AO21" s="17">
        <v>-2.3688887676443799E-2</v>
      </c>
      <c r="AP21" s="17">
        <v>0.213384354286588</v>
      </c>
      <c r="AQ21" s="17">
        <v>4.9993569538686602E-3</v>
      </c>
      <c r="AR21" s="17"/>
      <c r="AS21" s="17">
        <v>1.91636948409286E-2</v>
      </c>
      <c r="AT21" s="17">
        <v>0.17672317032868901</v>
      </c>
      <c r="AU21" s="17">
        <v>0.30896175558993499</v>
      </c>
      <c r="AV21" s="17">
        <v>0.39781003556796801</v>
      </c>
      <c r="AW21" s="17">
        <v>0.57287988745449003</v>
      </c>
      <c r="AX21" s="17"/>
      <c r="AY21" s="17">
        <v>0.68190685559679598</v>
      </c>
      <c r="AZ21" s="17">
        <v>-0.56451664044581995</v>
      </c>
    </row>
    <row r="22" spans="2:52" x14ac:dyDescent="0.3">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row>
    <row r="23" spans="2:52" x14ac:dyDescent="0.3">
      <c r="B23" s="6" t="s">
        <v>81</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row>
    <row r="24" spans="2:52" x14ac:dyDescent="0.3">
      <c r="B24" s="24" t="s">
        <v>76</v>
      </c>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row>
    <row r="25" spans="2:52" x14ac:dyDescent="0.3">
      <c r="B25" t="s">
        <v>79</v>
      </c>
      <c r="C25" s="17">
        <v>0.554911335742864</v>
      </c>
      <c r="D25" s="17">
        <v>0.60256642332538002</v>
      </c>
      <c r="E25" s="17">
        <v>0.50827352084827204</v>
      </c>
      <c r="F25" s="17"/>
      <c r="G25" s="17">
        <v>0.65024155109164805</v>
      </c>
      <c r="H25" s="17">
        <v>0.67477451630916896</v>
      </c>
      <c r="I25" s="17">
        <v>0.57928403694459496</v>
      </c>
      <c r="J25" s="17">
        <v>0.51293757070102197</v>
      </c>
      <c r="K25" s="17">
        <v>0.47666417716812998</v>
      </c>
      <c r="L25" s="17">
        <v>0.460736913741083</v>
      </c>
      <c r="M25" s="17"/>
      <c r="N25" s="17">
        <v>0.59944848428274999</v>
      </c>
      <c r="O25" s="17">
        <v>0.56274736869952602</v>
      </c>
      <c r="P25" s="17">
        <v>0.52889860374180797</v>
      </c>
      <c r="Q25" s="17">
        <v>0.52153097846601604</v>
      </c>
      <c r="R25" s="17"/>
      <c r="S25" s="17">
        <v>0.65686388354309799</v>
      </c>
      <c r="T25" s="17">
        <v>0.45987147705775899</v>
      </c>
      <c r="U25" s="17">
        <v>0.50311942879454097</v>
      </c>
      <c r="V25" s="17">
        <v>0.47219160360819401</v>
      </c>
      <c r="W25" s="17">
        <v>0.532820239847143</v>
      </c>
      <c r="X25" s="17">
        <v>0.486423450902568</v>
      </c>
      <c r="Y25" s="17">
        <v>0.52275755733344298</v>
      </c>
      <c r="Z25" s="17">
        <v>0.58990284630190903</v>
      </c>
      <c r="AA25" s="17">
        <v>0.64084791237958405</v>
      </c>
      <c r="AB25" s="17">
        <v>0.63297240769895502</v>
      </c>
      <c r="AC25" s="17">
        <v>0.561500033113988</v>
      </c>
      <c r="AD25" s="17">
        <v>0.61147719708184001</v>
      </c>
      <c r="AE25" s="17"/>
      <c r="AF25" s="17">
        <v>0.49311800919320897</v>
      </c>
      <c r="AG25" s="17">
        <v>0.65849533733628796</v>
      </c>
      <c r="AH25" s="17">
        <v>0.51248778735821998</v>
      </c>
      <c r="AI25" s="17">
        <v>0.48153599595411001</v>
      </c>
      <c r="AJ25" s="17">
        <v>0.486275948180032</v>
      </c>
      <c r="AK25" s="17"/>
      <c r="AL25" s="17">
        <v>0.72474673707061799</v>
      </c>
      <c r="AM25" s="17">
        <v>0.55053185513633096</v>
      </c>
      <c r="AN25" s="17">
        <v>0.51513222606604403</v>
      </c>
      <c r="AO25" s="17">
        <v>0.481493896336534</v>
      </c>
      <c r="AP25" s="17">
        <v>0.49485025837592</v>
      </c>
      <c r="AQ25" s="17">
        <v>0.43756340574522901</v>
      </c>
      <c r="AR25" s="17"/>
      <c r="AS25" s="17">
        <v>0.47702938365893899</v>
      </c>
      <c r="AT25" s="17">
        <v>0.54182663773089101</v>
      </c>
      <c r="AU25" s="17">
        <v>0.60781282624285604</v>
      </c>
      <c r="AV25" s="17">
        <v>0.671684083705815</v>
      </c>
      <c r="AW25" s="17">
        <v>0.71854380903127102</v>
      </c>
      <c r="AX25" s="17"/>
      <c r="AY25" s="17">
        <v>1</v>
      </c>
      <c r="AZ25" s="17">
        <v>0</v>
      </c>
    </row>
    <row r="26" spans="2:52" x14ac:dyDescent="0.3">
      <c r="B26" t="s">
        <v>80</v>
      </c>
      <c r="C26" s="17">
        <v>0.32565835967824303</v>
      </c>
      <c r="D26" s="17">
        <v>0.290509667655584</v>
      </c>
      <c r="E26" s="17">
        <v>0.36121644911518203</v>
      </c>
      <c r="F26" s="17"/>
      <c r="G26" s="17">
        <v>0.24499877406697401</v>
      </c>
      <c r="H26" s="17">
        <v>0.22400064279020501</v>
      </c>
      <c r="I26" s="17">
        <v>0.30583718844035701</v>
      </c>
      <c r="J26" s="17">
        <v>0.37910722310995099</v>
      </c>
      <c r="K26" s="17">
        <v>0.38700400593119999</v>
      </c>
      <c r="L26" s="17">
        <v>0.393498523807356</v>
      </c>
      <c r="M26" s="17"/>
      <c r="N26" s="17">
        <v>0.30957919395729699</v>
      </c>
      <c r="O26" s="17">
        <v>0.31271846537903097</v>
      </c>
      <c r="P26" s="17">
        <v>0.33187498955759598</v>
      </c>
      <c r="Q26" s="17">
        <v>0.34940736515283399</v>
      </c>
      <c r="R26" s="17"/>
      <c r="S26" s="17">
        <v>0.255160445782597</v>
      </c>
      <c r="T26" s="17">
        <v>0.43319890879812101</v>
      </c>
      <c r="U26" s="17">
        <v>0.36649788463313498</v>
      </c>
      <c r="V26" s="17">
        <v>0.44098011783310698</v>
      </c>
      <c r="W26" s="17">
        <v>0.33140292302199698</v>
      </c>
      <c r="X26" s="17">
        <v>0.38101598255186198</v>
      </c>
      <c r="Y26" s="17">
        <v>0.30443863022065099</v>
      </c>
      <c r="Z26" s="17">
        <v>0.292905550997484</v>
      </c>
      <c r="AA26" s="17">
        <v>0.25570762688302401</v>
      </c>
      <c r="AB26" s="17">
        <v>0.22073640886370199</v>
      </c>
      <c r="AC26" s="17">
        <v>0.34102195459354201</v>
      </c>
      <c r="AD26" s="17">
        <v>0.20149473022122599</v>
      </c>
      <c r="AE26" s="17"/>
      <c r="AF26" s="17">
        <v>0.41486148157265801</v>
      </c>
      <c r="AG26" s="17">
        <v>0.25380983122487699</v>
      </c>
      <c r="AH26" s="17">
        <v>0.34357737245428499</v>
      </c>
      <c r="AI26" s="17">
        <v>0.446743287959805</v>
      </c>
      <c r="AJ26" s="17">
        <v>0.36404382794092</v>
      </c>
      <c r="AK26" s="17"/>
      <c r="AL26" s="17">
        <v>0.207920292711476</v>
      </c>
      <c r="AM26" s="17">
        <v>0.35127094240211199</v>
      </c>
      <c r="AN26" s="17">
        <v>0.37983426278672999</v>
      </c>
      <c r="AO26" s="17">
        <v>0.441792710493774</v>
      </c>
      <c r="AP26" s="17">
        <v>0.33986438942403702</v>
      </c>
      <c r="AQ26" s="17">
        <v>0.28476184692797002</v>
      </c>
      <c r="AR26" s="17"/>
      <c r="AS26" s="17">
        <v>0.39986616405731701</v>
      </c>
      <c r="AT26" s="17">
        <v>0.34325521331755099</v>
      </c>
      <c r="AU26" s="17">
        <v>0.265481700190005</v>
      </c>
      <c r="AV26" s="17">
        <v>0.25257373784357301</v>
      </c>
      <c r="AW26" s="17">
        <v>0.213218589792181</v>
      </c>
      <c r="AX26" s="17"/>
      <c r="AY26" s="17">
        <v>0</v>
      </c>
      <c r="AZ26" s="17">
        <v>1</v>
      </c>
    </row>
    <row r="27" spans="2:52" x14ac:dyDescent="0.3">
      <c r="B27" t="s">
        <v>71</v>
      </c>
      <c r="C27" s="17">
        <v>0.119430304578893</v>
      </c>
      <c r="D27" s="17">
        <v>0.10692390901903601</v>
      </c>
      <c r="E27" s="17">
        <v>0.13051003003654599</v>
      </c>
      <c r="F27" s="17"/>
      <c r="G27" s="17">
        <v>0.10475967484137801</v>
      </c>
      <c r="H27" s="17">
        <v>0.101224840900626</v>
      </c>
      <c r="I27" s="17">
        <v>0.114878774615048</v>
      </c>
      <c r="J27" s="17">
        <v>0.107955206189028</v>
      </c>
      <c r="K27" s="17">
        <v>0.13633181690067001</v>
      </c>
      <c r="L27" s="17">
        <v>0.145764562451561</v>
      </c>
      <c r="M27" s="17"/>
      <c r="N27" s="17">
        <v>9.0972321759953095E-2</v>
      </c>
      <c r="O27" s="17">
        <v>0.12453416592144299</v>
      </c>
      <c r="P27" s="17">
        <v>0.13922640670059699</v>
      </c>
      <c r="Q27" s="17">
        <v>0.12906165638115</v>
      </c>
      <c r="R27" s="17"/>
      <c r="S27" s="17">
        <v>8.7975670674305201E-2</v>
      </c>
      <c r="T27" s="17">
        <v>0.10692961414412</v>
      </c>
      <c r="U27" s="17">
        <v>0.13038268657232399</v>
      </c>
      <c r="V27" s="17">
        <v>8.6828278558699803E-2</v>
      </c>
      <c r="W27" s="17">
        <v>0.13577683713086</v>
      </c>
      <c r="X27" s="17">
        <v>0.132560566545571</v>
      </c>
      <c r="Y27" s="17">
        <v>0.17280381244590501</v>
      </c>
      <c r="Z27" s="17">
        <v>0.11719160270060699</v>
      </c>
      <c r="AA27" s="17">
        <v>0.103444460737392</v>
      </c>
      <c r="AB27" s="17">
        <v>0.14629118343734299</v>
      </c>
      <c r="AC27" s="17">
        <v>9.7478012292469607E-2</v>
      </c>
      <c r="AD27" s="17">
        <v>0.187028072696935</v>
      </c>
      <c r="AE27" s="17"/>
      <c r="AF27" s="17">
        <v>9.2020509234133505E-2</v>
      </c>
      <c r="AG27" s="17">
        <v>8.7694831438834595E-2</v>
      </c>
      <c r="AH27" s="17">
        <v>0.143934840187495</v>
      </c>
      <c r="AI27" s="17">
        <v>7.1720716086085295E-2</v>
      </c>
      <c r="AJ27" s="17">
        <v>0.149680223879048</v>
      </c>
      <c r="AK27" s="17"/>
      <c r="AL27" s="17">
        <v>6.7332970217906296E-2</v>
      </c>
      <c r="AM27" s="17">
        <v>9.8197202461557095E-2</v>
      </c>
      <c r="AN27" s="17">
        <v>0.10503351114722601</v>
      </c>
      <c r="AO27" s="17">
        <v>7.6713393169692098E-2</v>
      </c>
      <c r="AP27" s="17">
        <v>0.16528535220004301</v>
      </c>
      <c r="AQ27" s="17">
        <v>0.27767474732680197</v>
      </c>
      <c r="AR27" s="17"/>
      <c r="AS27" s="17">
        <v>0.123104452283743</v>
      </c>
      <c r="AT27" s="17">
        <v>0.114918148951558</v>
      </c>
      <c r="AU27" s="17">
        <v>0.12670547356713799</v>
      </c>
      <c r="AV27" s="17">
        <v>7.5742178450611902E-2</v>
      </c>
      <c r="AW27" s="17">
        <v>6.8237601176547494E-2</v>
      </c>
      <c r="AX27" s="17"/>
      <c r="AY27" s="17">
        <v>0</v>
      </c>
      <c r="AZ27" s="17">
        <v>0</v>
      </c>
    </row>
    <row r="28" spans="2:52" x14ac:dyDescent="0.3">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row>
    <row r="29" spans="2:52" x14ac:dyDescent="0.3">
      <c r="B29" s="6" t="s">
        <v>93</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row>
    <row r="30" spans="2:52" x14ac:dyDescent="0.3">
      <c r="B30" s="24" t="s">
        <v>94</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row>
    <row r="31" spans="2:52" x14ac:dyDescent="0.3">
      <c r="B31" t="s">
        <v>82</v>
      </c>
      <c r="C31" s="17">
        <v>0.51618424621080805</v>
      </c>
      <c r="D31" s="17">
        <v>0.50426822026135198</v>
      </c>
      <c r="E31" s="17">
        <v>0.52824276461478703</v>
      </c>
      <c r="F31" s="17"/>
      <c r="G31" s="17">
        <v>0.36377578512530001</v>
      </c>
      <c r="H31" s="17">
        <v>0.48080951852354098</v>
      </c>
      <c r="I31" s="17">
        <v>0.50438988096055404</v>
      </c>
      <c r="J31" s="17">
        <v>0.50460076624267003</v>
      </c>
      <c r="K31" s="17">
        <v>0.64336647108591605</v>
      </c>
      <c r="L31" s="17">
        <v>0.63594525286006998</v>
      </c>
      <c r="M31" s="17"/>
      <c r="N31" s="17">
        <v>0.46339681255194498</v>
      </c>
      <c r="O31" s="17">
        <v>0.53271942171494402</v>
      </c>
      <c r="P31" s="17">
        <v>0.50445522497553696</v>
      </c>
      <c r="Q31" s="17">
        <v>0.566213682029026</v>
      </c>
      <c r="R31" s="17"/>
      <c r="S31" s="17">
        <v>0.482184163066948</v>
      </c>
      <c r="T31" s="17">
        <v>0.499362335693881</v>
      </c>
      <c r="U31" s="17">
        <v>0.563839044879753</v>
      </c>
      <c r="V31" s="17">
        <v>0.468938102717813</v>
      </c>
      <c r="W31" s="17">
        <v>0.45505259130206199</v>
      </c>
      <c r="X31" s="17">
        <v>0.566637837406607</v>
      </c>
      <c r="Y31" s="17">
        <v>0.57125957584332299</v>
      </c>
      <c r="Z31" s="17">
        <v>0.42090608513861499</v>
      </c>
      <c r="AA31" s="17">
        <v>0.498006612980257</v>
      </c>
      <c r="AB31" s="17">
        <v>0.54609312928498199</v>
      </c>
      <c r="AC31" s="17">
        <v>0.58595061852306995</v>
      </c>
      <c r="AD31" s="17">
        <v>0.617322725013283</v>
      </c>
      <c r="AE31" s="17"/>
      <c r="AF31" s="17">
        <v>0.43260566530490602</v>
      </c>
      <c r="AG31" s="17">
        <v>0.54465071302595303</v>
      </c>
      <c r="AH31" s="17">
        <v>0.49927809627790898</v>
      </c>
      <c r="AI31" s="17">
        <v>0.47951720475587201</v>
      </c>
      <c r="AJ31" s="17">
        <v>0.48263579310549398</v>
      </c>
      <c r="AK31" s="17"/>
      <c r="AL31" s="17">
        <v>0.52239162343928602</v>
      </c>
      <c r="AM31" s="17">
        <v>0.44964255280309401</v>
      </c>
      <c r="AN31" s="17">
        <v>0.53730817092906702</v>
      </c>
      <c r="AO31" s="17">
        <v>0.47632175434024798</v>
      </c>
      <c r="AP31" s="17">
        <v>0.50692342809723001</v>
      </c>
      <c r="AQ31" s="17">
        <v>0.61393503070986399</v>
      </c>
      <c r="AR31" s="17"/>
      <c r="AS31" s="17">
        <v>0.54814417485703504</v>
      </c>
      <c r="AT31" s="17">
        <v>0.47157730147720101</v>
      </c>
      <c r="AU31" s="17">
        <v>0.48582761901084398</v>
      </c>
      <c r="AV31" s="17">
        <v>0.53655254114369999</v>
      </c>
      <c r="AW31" s="17">
        <v>0.55557194129966703</v>
      </c>
      <c r="AX31" s="17"/>
      <c r="AY31" s="17">
        <v>0.51618424621080805</v>
      </c>
      <c r="AZ31" s="17" t="s">
        <v>92</v>
      </c>
    </row>
    <row r="32" spans="2:52" x14ac:dyDescent="0.3">
      <c r="B32" t="s">
        <v>83</v>
      </c>
      <c r="C32" s="17">
        <v>0.45941619228067598</v>
      </c>
      <c r="D32" s="17">
        <v>0.47768831502270198</v>
      </c>
      <c r="E32" s="17">
        <v>0.43986108387402001</v>
      </c>
      <c r="F32" s="17"/>
      <c r="G32" s="17">
        <v>0.39460071428113003</v>
      </c>
      <c r="H32" s="17">
        <v>0.39085880964674902</v>
      </c>
      <c r="I32" s="17">
        <v>0.44077324303092102</v>
      </c>
      <c r="J32" s="17">
        <v>0.43275251282268201</v>
      </c>
      <c r="K32" s="17">
        <v>0.55900853592533195</v>
      </c>
      <c r="L32" s="17">
        <v>0.57630432564294998</v>
      </c>
      <c r="M32" s="17"/>
      <c r="N32" s="17">
        <v>0.47995979391260502</v>
      </c>
      <c r="O32" s="17">
        <v>0.44518375143366001</v>
      </c>
      <c r="P32" s="17">
        <v>0.42057119730536002</v>
      </c>
      <c r="Q32" s="17">
        <v>0.48403066887516399</v>
      </c>
      <c r="R32" s="17"/>
      <c r="S32" s="17">
        <v>0.490230568914922</v>
      </c>
      <c r="T32" s="17">
        <v>0.45192529487323901</v>
      </c>
      <c r="U32" s="17">
        <v>0.55684461591415602</v>
      </c>
      <c r="V32" s="17">
        <v>0.39640586338990103</v>
      </c>
      <c r="W32" s="17">
        <v>0.44152820466456899</v>
      </c>
      <c r="X32" s="17">
        <v>0.47304613576398502</v>
      </c>
      <c r="Y32" s="17">
        <v>0.46765195030329498</v>
      </c>
      <c r="Z32" s="17">
        <v>0.31743203102859802</v>
      </c>
      <c r="AA32" s="17">
        <v>0.45581569247535902</v>
      </c>
      <c r="AB32" s="17">
        <v>0.50981157946564803</v>
      </c>
      <c r="AC32" s="17">
        <v>0.45142291665283002</v>
      </c>
      <c r="AD32" s="17">
        <v>0.29744254480882498</v>
      </c>
      <c r="AE32" s="17"/>
      <c r="AF32" s="17">
        <v>0.40120781662399801</v>
      </c>
      <c r="AG32" s="17">
        <v>0.46747228514612099</v>
      </c>
      <c r="AH32" s="17">
        <v>0.536822981227282</v>
      </c>
      <c r="AI32" s="17">
        <v>0.480087465306893</v>
      </c>
      <c r="AJ32" s="17">
        <v>0.41408197670059299</v>
      </c>
      <c r="AK32" s="17"/>
      <c r="AL32" s="17">
        <v>0.483408076033712</v>
      </c>
      <c r="AM32" s="17">
        <v>0.38671321154183003</v>
      </c>
      <c r="AN32" s="17">
        <v>0.52761446482807794</v>
      </c>
      <c r="AO32" s="17">
        <v>0.44666038794799101</v>
      </c>
      <c r="AP32" s="17">
        <v>0.45202920207873798</v>
      </c>
      <c r="AQ32" s="17">
        <v>0.47962979241592602</v>
      </c>
      <c r="AR32" s="17"/>
      <c r="AS32" s="17">
        <v>0.47708966104899703</v>
      </c>
      <c r="AT32" s="17">
        <v>0.43096102267362002</v>
      </c>
      <c r="AU32" s="17">
        <v>0.43207599053864998</v>
      </c>
      <c r="AV32" s="17">
        <v>0.51449423801635097</v>
      </c>
      <c r="AW32" s="17">
        <v>0.397158156435299</v>
      </c>
      <c r="AX32" s="17"/>
      <c r="AY32" s="17">
        <v>0.45941619228067598</v>
      </c>
      <c r="AZ32" s="17" t="s">
        <v>92</v>
      </c>
    </row>
    <row r="33" spans="2:52" x14ac:dyDescent="0.3">
      <c r="B33" t="s">
        <v>84</v>
      </c>
      <c r="C33" s="17">
        <v>0.44461472396073198</v>
      </c>
      <c r="D33" s="17">
        <v>0.45319129904750799</v>
      </c>
      <c r="E33" s="17">
        <v>0.43815370924694502</v>
      </c>
      <c r="F33" s="17"/>
      <c r="G33" s="17">
        <v>0.27423756113453202</v>
      </c>
      <c r="H33" s="17">
        <v>0.36992994829646902</v>
      </c>
      <c r="I33" s="17">
        <v>0.38845926653672702</v>
      </c>
      <c r="J33" s="17">
        <v>0.46192687851241898</v>
      </c>
      <c r="K33" s="17">
        <v>0.53772892487406898</v>
      </c>
      <c r="L33" s="17">
        <v>0.67115311938542299</v>
      </c>
      <c r="M33" s="17"/>
      <c r="N33" s="17">
        <v>0.43313159604857099</v>
      </c>
      <c r="O33" s="17">
        <v>0.44262707103622301</v>
      </c>
      <c r="P33" s="17">
        <v>0.45302085475098203</v>
      </c>
      <c r="Q33" s="17">
        <v>0.44891592965164101</v>
      </c>
      <c r="R33" s="17"/>
      <c r="S33" s="17">
        <v>0.41265040714488799</v>
      </c>
      <c r="T33" s="17">
        <v>0.37304031489154499</v>
      </c>
      <c r="U33" s="17">
        <v>0.45364222786546499</v>
      </c>
      <c r="V33" s="17">
        <v>0.44139732105018198</v>
      </c>
      <c r="W33" s="17">
        <v>0.55976503605062899</v>
      </c>
      <c r="X33" s="17">
        <v>0.390925877160202</v>
      </c>
      <c r="Y33" s="17">
        <v>0.48751620668270801</v>
      </c>
      <c r="Z33" s="17">
        <v>0.55958432445657802</v>
      </c>
      <c r="AA33" s="17">
        <v>0.41966776560084901</v>
      </c>
      <c r="AB33" s="17">
        <v>0.41266439077991601</v>
      </c>
      <c r="AC33" s="17">
        <v>0.57356516392769297</v>
      </c>
      <c r="AD33" s="17">
        <v>0.47496282818867303</v>
      </c>
      <c r="AE33" s="17"/>
      <c r="AF33" s="17">
        <v>0.53195395025090397</v>
      </c>
      <c r="AG33" s="17">
        <v>0.45385771818639697</v>
      </c>
      <c r="AH33" s="17">
        <v>0.46235468868883001</v>
      </c>
      <c r="AI33" s="17">
        <v>0.39373516751493698</v>
      </c>
      <c r="AJ33" s="17">
        <v>0.49175035037586201</v>
      </c>
      <c r="AK33" s="17"/>
      <c r="AL33" s="17">
        <v>0.46812375179369797</v>
      </c>
      <c r="AM33" s="17">
        <v>0.50258241545271598</v>
      </c>
      <c r="AN33" s="17">
        <v>0.40449805199844102</v>
      </c>
      <c r="AO33" s="17">
        <v>0.44150595690107702</v>
      </c>
      <c r="AP33" s="17">
        <v>0.42374594295613099</v>
      </c>
      <c r="AQ33" s="17">
        <v>0.391517590444876</v>
      </c>
      <c r="AR33" s="17"/>
      <c r="AS33" s="17">
        <v>0.49648492213728102</v>
      </c>
      <c r="AT33" s="17">
        <v>0.39044056052336801</v>
      </c>
      <c r="AU33" s="17">
        <v>0.399195329485591</v>
      </c>
      <c r="AV33" s="17">
        <v>0.458103799829229</v>
      </c>
      <c r="AW33" s="17">
        <v>0.46086938883176298</v>
      </c>
      <c r="AX33" s="17"/>
      <c r="AY33" s="17">
        <v>0.44461472396073198</v>
      </c>
      <c r="AZ33" s="17" t="s">
        <v>92</v>
      </c>
    </row>
    <row r="34" spans="2:52" x14ac:dyDescent="0.3">
      <c r="B34" t="s">
        <v>85</v>
      </c>
      <c r="C34" s="17">
        <v>0.42521300921284999</v>
      </c>
      <c r="D34" s="17">
        <v>0.45196159719464801</v>
      </c>
      <c r="E34" s="17">
        <v>0.39354322320242302</v>
      </c>
      <c r="F34" s="17"/>
      <c r="G34" s="17">
        <v>0.47753928766041198</v>
      </c>
      <c r="H34" s="17">
        <v>0.44525059763180902</v>
      </c>
      <c r="I34" s="17">
        <v>0.43489060798937901</v>
      </c>
      <c r="J34" s="17">
        <v>0.38134013384395199</v>
      </c>
      <c r="K34" s="17">
        <v>0.39981029446720701</v>
      </c>
      <c r="L34" s="17">
        <v>0.399712757799772</v>
      </c>
      <c r="M34" s="17"/>
      <c r="N34" s="17">
        <v>0.48013753158442801</v>
      </c>
      <c r="O34" s="17">
        <v>0.41059886617006303</v>
      </c>
      <c r="P34" s="17">
        <v>0.37035760026453801</v>
      </c>
      <c r="Q34" s="17">
        <v>0.41745072682711098</v>
      </c>
      <c r="R34" s="17"/>
      <c r="S34" s="17">
        <v>0.49349737727804899</v>
      </c>
      <c r="T34" s="17">
        <v>0.39037167804432499</v>
      </c>
      <c r="U34" s="17">
        <v>0.40542763787008701</v>
      </c>
      <c r="V34" s="17">
        <v>0.39968518744849602</v>
      </c>
      <c r="W34" s="17">
        <v>0.33197461576882697</v>
      </c>
      <c r="X34" s="17">
        <v>0.42877696209136801</v>
      </c>
      <c r="Y34" s="17">
        <v>0.429916272522541</v>
      </c>
      <c r="Z34" s="17">
        <v>0.49657736911170097</v>
      </c>
      <c r="AA34" s="17">
        <v>0.448973667527582</v>
      </c>
      <c r="AB34" s="17">
        <v>0.34141834990944803</v>
      </c>
      <c r="AC34" s="17">
        <v>0.51153292848347798</v>
      </c>
      <c r="AD34" s="17">
        <v>0.41461071424500401</v>
      </c>
      <c r="AE34" s="17"/>
      <c r="AF34" s="17">
        <v>0.42361726045067899</v>
      </c>
      <c r="AG34" s="17">
        <v>0.435504337746077</v>
      </c>
      <c r="AH34" s="17">
        <v>0.42003545578089402</v>
      </c>
      <c r="AI34" s="17">
        <v>0.418409700503655</v>
      </c>
      <c r="AJ34" s="17">
        <v>0.47921577936764398</v>
      </c>
      <c r="AK34" s="17"/>
      <c r="AL34" s="17">
        <v>0.47371721277192003</v>
      </c>
      <c r="AM34" s="17">
        <v>0.44844402208509299</v>
      </c>
      <c r="AN34" s="17">
        <v>0.33777035975393899</v>
      </c>
      <c r="AO34" s="17">
        <v>0.4165646691016</v>
      </c>
      <c r="AP34" s="17">
        <v>0.50356682227251504</v>
      </c>
      <c r="AQ34" s="17">
        <v>0.30785056508545999</v>
      </c>
      <c r="AR34" s="17"/>
      <c r="AS34" s="17">
        <v>0.33931728195201299</v>
      </c>
      <c r="AT34" s="17">
        <v>0.35074952221197803</v>
      </c>
      <c r="AU34" s="17">
        <v>0.45224831938156901</v>
      </c>
      <c r="AV34" s="17">
        <v>0.57942606095799698</v>
      </c>
      <c r="AW34" s="17">
        <v>0.54288351815565095</v>
      </c>
      <c r="AX34" s="17"/>
      <c r="AY34" s="17">
        <v>0.42521300921284999</v>
      </c>
      <c r="AZ34" s="17" t="s">
        <v>92</v>
      </c>
    </row>
    <row r="35" spans="2:52" x14ac:dyDescent="0.3">
      <c r="B35" t="s">
        <v>86</v>
      </c>
      <c r="C35" s="17">
        <v>0.39426116345718898</v>
      </c>
      <c r="D35" s="17">
        <v>0.415509894569557</v>
      </c>
      <c r="E35" s="17">
        <v>0.36698745177749498</v>
      </c>
      <c r="F35" s="17"/>
      <c r="G35" s="17">
        <v>0.41070778585927997</v>
      </c>
      <c r="H35" s="17">
        <v>0.44280845161937699</v>
      </c>
      <c r="I35" s="17">
        <v>0.43300962204462501</v>
      </c>
      <c r="J35" s="17">
        <v>0.38264740943930697</v>
      </c>
      <c r="K35" s="17">
        <v>0.37660115385190501</v>
      </c>
      <c r="L35" s="17">
        <v>0.30388468853974399</v>
      </c>
      <c r="M35" s="17"/>
      <c r="N35" s="17">
        <v>0.40755428807884098</v>
      </c>
      <c r="O35" s="17">
        <v>0.44953793804423697</v>
      </c>
      <c r="P35" s="17">
        <v>0.34194043836551902</v>
      </c>
      <c r="Q35" s="17">
        <v>0.36471746984277498</v>
      </c>
      <c r="R35" s="17"/>
      <c r="S35" s="17">
        <v>0.39895735345088801</v>
      </c>
      <c r="T35" s="17">
        <v>0.26793607490805499</v>
      </c>
      <c r="U35" s="17">
        <v>0.34478847654140099</v>
      </c>
      <c r="V35" s="17">
        <v>0.341071632903311</v>
      </c>
      <c r="W35" s="17">
        <v>0.35313187004771901</v>
      </c>
      <c r="X35" s="17">
        <v>0.39497764796802998</v>
      </c>
      <c r="Y35" s="17">
        <v>0.35461071380949</v>
      </c>
      <c r="Z35" s="17">
        <v>0.51742814428988804</v>
      </c>
      <c r="AA35" s="17">
        <v>0.51783276757059504</v>
      </c>
      <c r="AB35" s="17">
        <v>0.42339412257959602</v>
      </c>
      <c r="AC35" s="17">
        <v>0.48424795589538</v>
      </c>
      <c r="AD35" s="17">
        <v>0.32379126583658802</v>
      </c>
      <c r="AE35" s="17"/>
      <c r="AF35" s="17">
        <v>0.37480598771993501</v>
      </c>
      <c r="AG35" s="17">
        <v>0.42523874464048</v>
      </c>
      <c r="AH35" s="17">
        <v>0.27469928050995002</v>
      </c>
      <c r="AI35" s="17">
        <v>0.38841806966814602</v>
      </c>
      <c r="AJ35" s="17">
        <v>0.44258518718786899</v>
      </c>
      <c r="AK35" s="17"/>
      <c r="AL35" s="17">
        <v>0.41237390538807001</v>
      </c>
      <c r="AM35" s="17">
        <v>0.38347186089268798</v>
      </c>
      <c r="AN35" s="17">
        <v>0.319175905910695</v>
      </c>
      <c r="AO35" s="17">
        <v>0.38581423613537902</v>
      </c>
      <c r="AP35" s="17">
        <v>0.41273184473880897</v>
      </c>
      <c r="AQ35" s="17">
        <v>0.44966176745516501</v>
      </c>
      <c r="AR35" s="17"/>
      <c r="AS35" s="17">
        <v>0.34543973570602998</v>
      </c>
      <c r="AT35" s="17">
        <v>0.32752114029795698</v>
      </c>
      <c r="AU35" s="17">
        <v>0.452797307961815</v>
      </c>
      <c r="AV35" s="17">
        <v>0.405612803615503</v>
      </c>
      <c r="AW35" s="17">
        <v>0.54311216759428005</v>
      </c>
      <c r="AX35" s="17"/>
      <c r="AY35" s="17">
        <v>0.39426116345718898</v>
      </c>
      <c r="AZ35" s="17" t="s">
        <v>92</v>
      </c>
    </row>
    <row r="36" spans="2:52" x14ac:dyDescent="0.3">
      <c r="B36" t="s">
        <v>87</v>
      </c>
      <c r="C36" s="17">
        <v>0.34767304248651698</v>
      </c>
      <c r="D36" s="17">
        <v>0.34259646906494501</v>
      </c>
      <c r="E36" s="17">
        <v>0.35249160309237998</v>
      </c>
      <c r="F36" s="17"/>
      <c r="G36" s="17">
        <v>0.33616775243729702</v>
      </c>
      <c r="H36" s="17">
        <v>0.33836040122675098</v>
      </c>
      <c r="I36" s="17">
        <v>0.37770571099144001</v>
      </c>
      <c r="J36" s="17">
        <v>0.34012444615416698</v>
      </c>
      <c r="K36" s="17">
        <v>0.30658079954241901</v>
      </c>
      <c r="L36" s="17">
        <v>0.374036959563883</v>
      </c>
      <c r="M36" s="17"/>
      <c r="N36" s="17">
        <v>0.37021702830657399</v>
      </c>
      <c r="O36" s="17">
        <v>0.349014260451745</v>
      </c>
      <c r="P36" s="17">
        <v>0.38564218308758402</v>
      </c>
      <c r="Q36" s="17">
        <v>0.285793777818099</v>
      </c>
      <c r="R36" s="17"/>
      <c r="S36" s="17">
        <v>0.35769929108760901</v>
      </c>
      <c r="T36" s="17">
        <v>0.343720536426806</v>
      </c>
      <c r="U36" s="17">
        <v>0.34098460296329602</v>
      </c>
      <c r="V36" s="17">
        <v>0.40250737832783101</v>
      </c>
      <c r="W36" s="17">
        <v>0.3664491038214</v>
      </c>
      <c r="X36" s="17">
        <v>0.31729144565879502</v>
      </c>
      <c r="Y36" s="17">
        <v>0.30100547476574702</v>
      </c>
      <c r="Z36" s="17">
        <v>0.41296806282257598</v>
      </c>
      <c r="AA36" s="17">
        <v>0.43273214960836298</v>
      </c>
      <c r="AB36" s="17">
        <v>0.25873597913955199</v>
      </c>
      <c r="AC36" s="17">
        <v>0.38187664789116099</v>
      </c>
      <c r="AD36" s="17">
        <v>0.15195840891863899</v>
      </c>
      <c r="AE36" s="17"/>
      <c r="AF36" s="17">
        <v>0.37502445663464801</v>
      </c>
      <c r="AG36" s="17">
        <v>0.33768541184126699</v>
      </c>
      <c r="AH36" s="17">
        <v>0.375368282119656</v>
      </c>
      <c r="AI36" s="17">
        <v>0.37344806958891302</v>
      </c>
      <c r="AJ36" s="17">
        <v>0.27132799882194703</v>
      </c>
      <c r="AK36" s="17"/>
      <c r="AL36" s="17">
        <v>0.346384569451471</v>
      </c>
      <c r="AM36" s="17">
        <v>0.34883917157948902</v>
      </c>
      <c r="AN36" s="17">
        <v>0.42810939422416899</v>
      </c>
      <c r="AO36" s="17">
        <v>0.38961737633159799</v>
      </c>
      <c r="AP36" s="17">
        <v>0.260614836512994</v>
      </c>
      <c r="AQ36" s="17">
        <v>0.33079654998483399</v>
      </c>
      <c r="AR36" s="17"/>
      <c r="AS36" s="17">
        <v>0.29488621214821698</v>
      </c>
      <c r="AT36" s="17">
        <v>0.31254037369154603</v>
      </c>
      <c r="AU36" s="17">
        <v>0.34328694317522501</v>
      </c>
      <c r="AV36" s="17">
        <v>0.39095155223948103</v>
      </c>
      <c r="AW36" s="17">
        <v>0.48401728953097001</v>
      </c>
      <c r="AX36" s="17"/>
      <c r="AY36" s="17">
        <v>0.34767304248651698</v>
      </c>
      <c r="AZ36" s="17" t="s">
        <v>92</v>
      </c>
    </row>
    <row r="37" spans="2:52" x14ac:dyDescent="0.3">
      <c r="B37" t="s">
        <v>88</v>
      </c>
      <c r="C37" s="17">
        <v>0.31798520364154398</v>
      </c>
      <c r="D37" s="17">
        <v>0.33246233989351298</v>
      </c>
      <c r="E37" s="17">
        <v>0.29795396448356898</v>
      </c>
      <c r="F37" s="17"/>
      <c r="G37" s="17">
        <v>0.37063177544679199</v>
      </c>
      <c r="H37" s="17">
        <v>0.41513156682508801</v>
      </c>
      <c r="I37" s="17">
        <v>0.33182487620370099</v>
      </c>
      <c r="J37" s="17">
        <v>0.31582224037426898</v>
      </c>
      <c r="K37" s="17">
        <v>0.25097165431888402</v>
      </c>
      <c r="L37" s="17">
        <v>0.18700768865261899</v>
      </c>
      <c r="M37" s="17"/>
      <c r="N37" s="17">
        <v>0.314593182913183</v>
      </c>
      <c r="O37" s="17">
        <v>0.36373071604601498</v>
      </c>
      <c r="P37" s="17">
        <v>0.27305476319637101</v>
      </c>
      <c r="Q37" s="17">
        <v>0.30072393988061702</v>
      </c>
      <c r="R37" s="17"/>
      <c r="S37" s="17">
        <v>0.32413124168108398</v>
      </c>
      <c r="T37" s="17">
        <v>0.35240396796132101</v>
      </c>
      <c r="U37" s="17">
        <v>0.37933662635603899</v>
      </c>
      <c r="V37" s="17">
        <v>0.30058786210822902</v>
      </c>
      <c r="W37" s="17">
        <v>0.30712370178528597</v>
      </c>
      <c r="X37" s="17">
        <v>0.33543490444819002</v>
      </c>
      <c r="Y37" s="17">
        <v>0.280125904263961</v>
      </c>
      <c r="Z37" s="17">
        <v>0.24023358686031501</v>
      </c>
      <c r="AA37" s="17">
        <v>0.38313738497588801</v>
      </c>
      <c r="AB37" s="17">
        <v>0.211056045839841</v>
      </c>
      <c r="AC37" s="17">
        <v>0.36569788811412901</v>
      </c>
      <c r="AD37" s="17">
        <v>0.25605877750328299</v>
      </c>
      <c r="AE37" s="17"/>
      <c r="AF37" s="17">
        <v>0.21367596047681001</v>
      </c>
      <c r="AG37" s="17">
        <v>0.35476560039083099</v>
      </c>
      <c r="AH37" s="17">
        <v>0.359704143705526</v>
      </c>
      <c r="AI37" s="17">
        <v>0.29158485719789901</v>
      </c>
      <c r="AJ37" s="17">
        <v>0.34678268366896298</v>
      </c>
      <c r="AK37" s="17"/>
      <c r="AL37" s="17">
        <v>0.37357158403292201</v>
      </c>
      <c r="AM37" s="17">
        <v>0.24686514319470401</v>
      </c>
      <c r="AN37" s="17">
        <v>0.28410910284770502</v>
      </c>
      <c r="AO37" s="17">
        <v>0.26691186654709298</v>
      </c>
      <c r="AP37" s="17">
        <v>0.41992701041408997</v>
      </c>
      <c r="AQ37" s="17">
        <v>0.261308460701694</v>
      </c>
      <c r="AR37" s="17"/>
      <c r="AS37" s="17">
        <v>0.23049574651028801</v>
      </c>
      <c r="AT37" s="17">
        <v>0.29834622624835</v>
      </c>
      <c r="AU37" s="17">
        <v>0.36346401452747301</v>
      </c>
      <c r="AV37" s="17">
        <v>0.44524685520969298</v>
      </c>
      <c r="AW37" s="17">
        <v>0.38387168745586198</v>
      </c>
      <c r="AX37" s="17"/>
      <c r="AY37" s="17">
        <v>0.31798520364154398</v>
      </c>
      <c r="AZ37" s="17" t="s">
        <v>92</v>
      </c>
    </row>
    <row r="38" spans="2:52" x14ac:dyDescent="0.3">
      <c r="B38" t="s">
        <v>89</v>
      </c>
      <c r="C38" s="17">
        <v>0.17012144047816</v>
      </c>
      <c r="D38" s="17">
        <v>0.19055291549944101</v>
      </c>
      <c r="E38" s="17">
        <v>0.14780148761807799</v>
      </c>
      <c r="F38" s="17"/>
      <c r="G38" s="17">
        <v>0.23514796393833501</v>
      </c>
      <c r="H38" s="17">
        <v>0.16786923039579399</v>
      </c>
      <c r="I38" s="17">
        <v>0.19619266407383201</v>
      </c>
      <c r="J38" s="17">
        <v>0.15075219367839299</v>
      </c>
      <c r="K38" s="17">
        <v>0.10124416312772801</v>
      </c>
      <c r="L38" s="17">
        <v>0.150264134024434</v>
      </c>
      <c r="M38" s="17"/>
      <c r="N38" s="17">
        <v>0.17402530995544499</v>
      </c>
      <c r="O38" s="17">
        <v>0.16474301742376099</v>
      </c>
      <c r="P38" s="17">
        <v>0.17912909317742301</v>
      </c>
      <c r="Q38" s="17">
        <v>0.16202271043815999</v>
      </c>
      <c r="R38" s="17"/>
      <c r="S38" s="17">
        <v>0.20561610367400801</v>
      </c>
      <c r="T38" s="17">
        <v>0.190990346771022</v>
      </c>
      <c r="U38" s="17">
        <v>0.20337125355451299</v>
      </c>
      <c r="V38" s="17">
        <v>0.135794986578746</v>
      </c>
      <c r="W38" s="17">
        <v>0.18055374418220499</v>
      </c>
      <c r="X38" s="17">
        <v>0.15191454079295999</v>
      </c>
      <c r="Y38" s="17">
        <v>0.22394272034085599</v>
      </c>
      <c r="Z38" s="17">
        <v>0.21708035633038</v>
      </c>
      <c r="AA38" s="17">
        <v>0.139082997242399</v>
      </c>
      <c r="AB38" s="17">
        <v>9.0829299453826104E-2</v>
      </c>
      <c r="AC38" s="17">
        <v>0.19326535169016401</v>
      </c>
      <c r="AD38" s="17">
        <v>0.101296732687362</v>
      </c>
      <c r="AE38" s="17"/>
      <c r="AF38" s="17">
        <v>0.15630746625567701</v>
      </c>
      <c r="AG38" s="17">
        <v>0.174746484171142</v>
      </c>
      <c r="AH38" s="17">
        <v>0.14595726041741999</v>
      </c>
      <c r="AI38" s="17">
        <v>0.17474313864994301</v>
      </c>
      <c r="AJ38" s="17">
        <v>0.28924480839086703</v>
      </c>
      <c r="AK38" s="17"/>
      <c r="AL38" s="17">
        <v>0.18400031368561801</v>
      </c>
      <c r="AM38" s="17">
        <v>0.15484158590504099</v>
      </c>
      <c r="AN38" s="17">
        <v>0.15259855489993501</v>
      </c>
      <c r="AO38" s="17">
        <v>0.158208214252059</v>
      </c>
      <c r="AP38" s="17">
        <v>0.31557952171454401</v>
      </c>
      <c r="AQ38" s="17">
        <v>0.11387503809626701</v>
      </c>
      <c r="AR38" s="17"/>
      <c r="AS38" s="17">
        <v>9.4854028712753405E-2</v>
      </c>
      <c r="AT38" s="17">
        <v>0.22309845187399499</v>
      </c>
      <c r="AU38" s="17">
        <v>0.16305303246967801</v>
      </c>
      <c r="AV38" s="17">
        <v>0.182063177947386</v>
      </c>
      <c r="AW38" s="17">
        <v>0.19895391956974401</v>
      </c>
      <c r="AX38" s="17"/>
      <c r="AY38" s="17">
        <v>0.17012144047816</v>
      </c>
      <c r="AZ38" s="17" t="s">
        <v>92</v>
      </c>
    </row>
    <row r="39" spans="2:52" x14ac:dyDescent="0.3">
      <c r="B39" t="s">
        <v>90</v>
      </c>
      <c r="C39" s="17">
        <v>4.6516669218680798E-3</v>
      </c>
      <c r="D39" s="17">
        <v>5.1940521963045796E-3</v>
      </c>
      <c r="E39" s="17">
        <v>4.0602052152451298E-3</v>
      </c>
      <c r="F39" s="17"/>
      <c r="G39" s="17">
        <v>1.1127111529619701E-2</v>
      </c>
      <c r="H39" s="17">
        <v>9.0727648639801397E-3</v>
      </c>
      <c r="I39" s="17">
        <v>0</v>
      </c>
      <c r="J39" s="17">
        <v>6.1018300350911599E-3</v>
      </c>
      <c r="K39" s="17">
        <v>0</v>
      </c>
      <c r="L39" s="17">
        <v>0</v>
      </c>
      <c r="M39" s="17"/>
      <c r="N39" s="17">
        <v>9.7321074385591406E-3</v>
      </c>
      <c r="O39" s="17">
        <v>3.5790761281021401E-3</v>
      </c>
      <c r="P39" s="17">
        <v>4.2353674847248196E-3</v>
      </c>
      <c r="Q39" s="17">
        <v>0</v>
      </c>
      <c r="R39" s="17"/>
      <c r="S39" s="17">
        <v>0</v>
      </c>
      <c r="T39" s="17">
        <v>8.9196366729841301E-3</v>
      </c>
      <c r="U39" s="17">
        <v>0</v>
      </c>
      <c r="V39" s="17">
        <v>0</v>
      </c>
      <c r="W39" s="17">
        <v>0</v>
      </c>
      <c r="X39" s="17">
        <v>1.17291053767851E-2</v>
      </c>
      <c r="Y39" s="17">
        <v>0</v>
      </c>
      <c r="Z39" s="17">
        <v>0</v>
      </c>
      <c r="AA39" s="17">
        <v>6.9585169437023303E-3</v>
      </c>
      <c r="AB39" s="17">
        <v>1.8211457922231399E-2</v>
      </c>
      <c r="AC39" s="17">
        <v>0</v>
      </c>
      <c r="AD39" s="17">
        <v>0</v>
      </c>
      <c r="AE39" s="17"/>
      <c r="AF39" s="17">
        <v>0</v>
      </c>
      <c r="AG39" s="17">
        <v>0</v>
      </c>
      <c r="AH39" s="17">
        <v>0</v>
      </c>
      <c r="AI39" s="17">
        <v>8.1310052995637403E-3</v>
      </c>
      <c r="AJ39" s="17">
        <v>1.6991130761264898E-2</v>
      </c>
      <c r="AK39" s="17"/>
      <c r="AL39" s="17">
        <v>0</v>
      </c>
      <c r="AM39" s="17">
        <v>0</v>
      </c>
      <c r="AN39" s="17">
        <v>0</v>
      </c>
      <c r="AO39" s="17">
        <v>4.4804974107171096E-3</v>
      </c>
      <c r="AP39" s="17">
        <v>2.7400557591237499E-2</v>
      </c>
      <c r="AQ39" s="17">
        <v>0</v>
      </c>
      <c r="AR39" s="17"/>
      <c r="AS39" s="17">
        <v>0</v>
      </c>
      <c r="AT39" s="17">
        <v>1.1392027073939499E-2</v>
      </c>
      <c r="AU39" s="17">
        <v>3.4769116474108398E-3</v>
      </c>
      <c r="AV39" s="17">
        <v>0</v>
      </c>
      <c r="AW39" s="17">
        <v>0</v>
      </c>
      <c r="AX39" s="17"/>
      <c r="AY39" s="17">
        <v>4.6516669218680798E-3</v>
      </c>
      <c r="AZ39" s="17" t="s">
        <v>92</v>
      </c>
    </row>
    <row r="40" spans="2:52" x14ac:dyDescent="0.3">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row>
    <row r="41" spans="2:52" x14ac:dyDescent="0.3">
      <c r="B41" s="6" t="s">
        <v>103</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row>
    <row r="42" spans="2:52" x14ac:dyDescent="0.3">
      <c r="B42" s="24" t="s">
        <v>104</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row>
    <row r="43" spans="2:52" x14ac:dyDescent="0.3">
      <c r="B43" t="s">
        <v>95</v>
      </c>
      <c r="C43" s="17">
        <v>0.64179127311613304</v>
      </c>
      <c r="D43" s="17">
        <v>0.67039938247896202</v>
      </c>
      <c r="E43" s="17">
        <v>0.61832804301472299</v>
      </c>
      <c r="F43" s="17"/>
      <c r="G43" s="17">
        <v>0.299728580497582</v>
      </c>
      <c r="H43" s="17">
        <v>0.43317568609775797</v>
      </c>
      <c r="I43" s="17">
        <v>0.57461197623915605</v>
      </c>
      <c r="J43" s="17">
        <v>0.64846257541390595</v>
      </c>
      <c r="K43" s="17">
        <v>0.75645627144304906</v>
      </c>
      <c r="L43" s="17">
        <v>0.84205535203777004</v>
      </c>
      <c r="M43" s="17"/>
      <c r="N43" s="17">
        <v>0.64737578782015404</v>
      </c>
      <c r="O43" s="17">
        <v>0.674801892113568</v>
      </c>
      <c r="P43" s="17">
        <v>0.65137670846298001</v>
      </c>
      <c r="Q43" s="17">
        <v>0.59152007561069797</v>
      </c>
      <c r="R43" s="17"/>
      <c r="S43" s="17">
        <v>0.53975333230219602</v>
      </c>
      <c r="T43" s="17">
        <v>0.71495633733048702</v>
      </c>
      <c r="U43" s="17">
        <v>0.70428484174800798</v>
      </c>
      <c r="V43" s="17">
        <v>0.65807456008478205</v>
      </c>
      <c r="W43" s="17">
        <v>0.62230558112455303</v>
      </c>
      <c r="X43" s="17">
        <v>0.62925209135571902</v>
      </c>
      <c r="Y43" s="17">
        <v>0.63411257391605802</v>
      </c>
      <c r="Z43" s="17">
        <v>0.47730368924171501</v>
      </c>
      <c r="AA43" s="17">
        <v>0.52700595236805203</v>
      </c>
      <c r="AB43" s="17">
        <v>0.73043837779124798</v>
      </c>
      <c r="AC43" s="17">
        <v>0.79611261209198003</v>
      </c>
      <c r="AD43" s="17">
        <v>0.45697262248621401</v>
      </c>
      <c r="AE43" s="17"/>
      <c r="AF43" s="17">
        <v>0.71806458139684104</v>
      </c>
      <c r="AG43" s="17">
        <v>0.57893724669829305</v>
      </c>
      <c r="AH43" s="17">
        <v>0.69606700632180896</v>
      </c>
      <c r="AI43" s="17">
        <v>0.68863989573387896</v>
      </c>
      <c r="AJ43" s="17">
        <v>0.51356734157467199</v>
      </c>
      <c r="AK43" s="17"/>
      <c r="AL43" s="17">
        <v>0.57154893869708401</v>
      </c>
      <c r="AM43" s="17">
        <v>0.72469448850999396</v>
      </c>
      <c r="AN43" s="17">
        <v>0.66275129204445005</v>
      </c>
      <c r="AO43" s="17">
        <v>0.67660487672199399</v>
      </c>
      <c r="AP43" s="17">
        <v>0.38974351132206497</v>
      </c>
      <c r="AQ43" s="17">
        <v>0.63362573040646297</v>
      </c>
      <c r="AR43" s="17"/>
      <c r="AS43" s="17">
        <v>0.65261069917385395</v>
      </c>
      <c r="AT43" s="17">
        <v>0.59621662577224699</v>
      </c>
      <c r="AU43" s="17">
        <v>0.61775424556918102</v>
      </c>
      <c r="AV43" s="17">
        <v>0.64279103066516996</v>
      </c>
      <c r="AW43" s="17">
        <v>0.46918072617282203</v>
      </c>
      <c r="AX43" s="17"/>
      <c r="AY43" s="17" t="s">
        <v>92</v>
      </c>
      <c r="AZ43" s="17">
        <v>0.64179127311613304</v>
      </c>
    </row>
    <row r="44" spans="2:52" x14ac:dyDescent="0.3">
      <c r="B44" t="s">
        <v>96</v>
      </c>
      <c r="C44" s="17">
        <v>0.456470187479665</v>
      </c>
      <c r="D44" s="17">
        <v>0.44348457354580301</v>
      </c>
      <c r="E44" s="17">
        <v>0.46514457043316798</v>
      </c>
      <c r="F44" s="17"/>
      <c r="G44" s="17">
        <v>0.37184448918684498</v>
      </c>
      <c r="H44" s="17">
        <v>0.412837283052302</v>
      </c>
      <c r="I44" s="17">
        <v>0.42707637061581</v>
      </c>
      <c r="J44" s="17">
        <v>0.37912887854406002</v>
      </c>
      <c r="K44" s="17">
        <v>0.54418925177867405</v>
      </c>
      <c r="L44" s="17">
        <v>0.53342149052501397</v>
      </c>
      <c r="M44" s="17"/>
      <c r="N44" s="17">
        <v>0.44019550126122498</v>
      </c>
      <c r="O44" s="17">
        <v>0.47002593885294702</v>
      </c>
      <c r="P44" s="17">
        <v>0.40349970913580102</v>
      </c>
      <c r="Q44" s="17">
        <v>0.49420008983604302</v>
      </c>
      <c r="R44" s="17"/>
      <c r="S44" s="17">
        <v>0.41261058387631799</v>
      </c>
      <c r="T44" s="17">
        <v>0.51223628132053101</v>
      </c>
      <c r="U44" s="17">
        <v>0.51216633933946198</v>
      </c>
      <c r="V44" s="17">
        <v>0.45858018848660798</v>
      </c>
      <c r="W44" s="17">
        <v>0.51941732305111998</v>
      </c>
      <c r="X44" s="17">
        <v>0.41785723270604502</v>
      </c>
      <c r="Y44" s="17">
        <v>0.45220297884101002</v>
      </c>
      <c r="Z44" s="17">
        <v>0.32105327193447197</v>
      </c>
      <c r="AA44" s="17">
        <v>0.33207297625743898</v>
      </c>
      <c r="AB44" s="17">
        <v>0.428971296257943</v>
      </c>
      <c r="AC44" s="17">
        <v>0.62292132421297897</v>
      </c>
      <c r="AD44" s="17">
        <v>0.37230649190927001</v>
      </c>
      <c r="AE44" s="17"/>
      <c r="AF44" s="17">
        <v>0.484086808658168</v>
      </c>
      <c r="AG44" s="17">
        <v>0.44594719586918402</v>
      </c>
      <c r="AH44" s="17">
        <v>0.39850441182466501</v>
      </c>
      <c r="AI44" s="17">
        <v>0.452895099841435</v>
      </c>
      <c r="AJ44" s="17">
        <v>0.60104737524270901</v>
      </c>
      <c r="AK44" s="17"/>
      <c r="AL44" s="17">
        <v>0.46571867129764</v>
      </c>
      <c r="AM44" s="17">
        <v>0.495009582902673</v>
      </c>
      <c r="AN44" s="17">
        <v>0.45341474553939598</v>
      </c>
      <c r="AO44" s="17">
        <v>0.44059388275475497</v>
      </c>
      <c r="AP44" s="17">
        <v>0.52727769014340298</v>
      </c>
      <c r="AQ44" s="17">
        <v>0.44979398135086901</v>
      </c>
      <c r="AR44" s="17"/>
      <c r="AS44" s="17">
        <v>0.46606528770146999</v>
      </c>
      <c r="AT44" s="17">
        <v>0.42853195517155401</v>
      </c>
      <c r="AU44" s="17">
        <v>0.48221029818891797</v>
      </c>
      <c r="AV44" s="17">
        <v>0.40831841223502602</v>
      </c>
      <c r="AW44" s="17">
        <v>0.57426709845210699</v>
      </c>
      <c r="AX44" s="17"/>
      <c r="AY44" s="17" t="s">
        <v>92</v>
      </c>
      <c r="AZ44" s="17">
        <v>0.456470187479665</v>
      </c>
    </row>
    <row r="45" spans="2:52" x14ac:dyDescent="0.3">
      <c r="B45" t="s">
        <v>97</v>
      </c>
      <c r="C45" s="17">
        <v>0.435313325513281</v>
      </c>
      <c r="D45" s="17">
        <v>0.48521267709521299</v>
      </c>
      <c r="E45" s="17">
        <v>0.39455608213558502</v>
      </c>
      <c r="F45" s="17"/>
      <c r="G45" s="17">
        <v>0.40085745012343499</v>
      </c>
      <c r="H45" s="17">
        <v>0.345776489306379</v>
      </c>
      <c r="I45" s="17">
        <v>0.35387479330218702</v>
      </c>
      <c r="J45" s="17">
        <v>0.408296967688214</v>
      </c>
      <c r="K45" s="17">
        <v>0.51054379729073895</v>
      </c>
      <c r="L45" s="17">
        <v>0.51450696212548996</v>
      </c>
      <c r="M45" s="17"/>
      <c r="N45" s="17">
        <v>0.466277216573527</v>
      </c>
      <c r="O45" s="17">
        <v>0.39580282824346802</v>
      </c>
      <c r="P45" s="17">
        <v>0.43139899655215103</v>
      </c>
      <c r="Q45" s="17">
        <v>0.44776824064016002</v>
      </c>
      <c r="R45" s="17"/>
      <c r="S45" s="17">
        <v>0.40027641600835501</v>
      </c>
      <c r="T45" s="17">
        <v>0.47728785915236499</v>
      </c>
      <c r="U45" s="17">
        <v>0.49515428563663499</v>
      </c>
      <c r="V45" s="17">
        <v>0.464503766953765</v>
      </c>
      <c r="W45" s="17">
        <v>0.38784276141526303</v>
      </c>
      <c r="X45" s="17">
        <v>0.50010125286673601</v>
      </c>
      <c r="Y45" s="17">
        <v>0.37212360728837801</v>
      </c>
      <c r="Z45" s="17">
        <v>0.31488209531717598</v>
      </c>
      <c r="AA45" s="17">
        <v>0.40810653498064198</v>
      </c>
      <c r="AB45" s="17">
        <v>0.437636844971169</v>
      </c>
      <c r="AC45" s="17">
        <v>0.397148705658665</v>
      </c>
      <c r="AD45" s="17">
        <v>0.29635606202565401</v>
      </c>
      <c r="AE45" s="17"/>
      <c r="AF45" s="17">
        <v>0.485898951769003</v>
      </c>
      <c r="AG45" s="17">
        <v>0.360597318840709</v>
      </c>
      <c r="AH45" s="17">
        <v>0.46672597272051403</v>
      </c>
      <c r="AI45" s="17">
        <v>0.541761966500932</v>
      </c>
      <c r="AJ45" s="17">
        <v>0.28128774153534802</v>
      </c>
      <c r="AK45" s="17"/>
      <c r="AL45" s="17">
        <v>0.34466057907199299</v>
      </c>
      <c r="AM45" s="17">
        <v>0.51273951265470796</v>
      </c>
      <c r="AN45" s="17">
        <v>0.464034087197916</v>
      </c>
      <c r="AO45" s="17">
        <v>0.47728789426616203</v>
      </c>
      <c r="AP45" s="17">
        <v>0.27345659548982998</v>
      </c>
      <c r="AQ45" s="17">
        <v>0.41477131361545899</v>
      </c>
      <c r="AR45" s="17"/>
      <c r="AS45" s="17">
        <v>0.45091793289119603</v>
      </c>
      <c r="AT45" s="17">
        <v>0.42738779678931799</v>
      </c>
      <c r="AU45" s="17">
        <v>0.38138397042431699</v>
      </c>
      <c r="AV45" s="17">
        <v>0.34734186213805102</v>
      </c>
      <c r="AW45" s="17">
        <v>0.78305982407113905</v>
      </c>
      <c r="AX45" s="17"/>
      <c r="AY45" s="17" t="s">
        <v>92</v>
      </c>
      <c r="AZ45" s="17">
        <v>0.435313325513281</v>
      </c>
    </row>
    <row r="46" spans="2:52" x14ac:dyDescent="0.3">
      <c r="B46" t="s">
        <v>98</v>
      </c>
      <c r="C46" s="17">
        <v>0.41360969841359602</v>
      </c>
      <c r="D46" s="17">
        <v>0.434750950932072</v>
      </c>
      <c r="E46" s="17">
        <v>0.39537036465877901</v>
      </c>
      <c r="F46" s="17"/>
      <c r="G46" s="17">
        <v>0.32933306553863501</v>
      </c>
      <c r="H46" s="17">
        <v>0.26885206846500498</v>
      </c>
      <c r="I46" s="17">
        <v>0.36184520286275701</v>
      </c>
      <c r="J46" s="17">
        <v>0.44585423501851801</v>
      </c>
      <c r="K46" s="17">
        <v>0.498694688030628</v>
      </c>
      <c r="L46" s="17">
        <v>0.46702567979656801</v>
      </c>
      <c r="M46" s="17"/>
      <c r="N46" s="17">
        <v>0.379417157710636</v>
      </c>
      <c r="O46" s="17">
        <v>0.378864653515535</v>
      </c>
      <c r="P46" s="17">
        <v>0.43844511068267</v>
      </c>
      <c r="Q46" s="17">
        <v>0.45372652316597201</v>
      </c>
      <c r="R46" s="17"/>
      <c r="S46" s="17">
        <v>0.37195058500267603</v>
      </c>
      <c r="T46" s="17">
        <v>0.40830649717131301</v>
      </c>
      <c r="U46" s="17">
        <v>0.469911755881955</v>
      </c>
      <c r="V46" s="17">
        <v>0.47228335370209501</v>
      </c>
      <c r="W46" s="17">
        <v>0.30992275024523702</v>
      </c>
      <c r="X46" s="17">
        <v>0.466553319886583</v>
      </c>
      <c r="Y46" s="17">
        <v>0.41575001206354201</v>
      </c>
      <c r="Z46" s="17">
        <v>0.35610151971631399</v>
      </c>
      <c r="AA46" s="17">
        <v>0.389235717418701</v>
      </c>
      <c r="AB46" s="17">
        <v>0.39705606880004102</v>
      </c>
      <c r="AC46" s="17">
        <v>0.39692935511777599</v>
      </c>
      <c r="AD46" s="17">
        <v>0.46626210415089397</v>
      </c>
      <c r="AE46" s="17"/>
      <c r="AF46" s="17">
        <v>0.46591090848620698</v>
      </c>
      <c r="AG46" s="17">
        <v>0.33178770355158999</v>
      </c>
      <c r="AH46" s="17">
        <v>0.39987893018070397</v>
      </c>
      <c r="AI46" s="17">
        <v>0.438552592980683</v>
      </c>
      <c r="AJ46" s="17">
        <v>0.466072935066289</v>
      </c>
      <c r="AK46" s="17"/>
      <c r="AL46" s="17">
        <v>0.26486232187758102</v>
      </c>
      <c r="AM46" s="17">
        <v>0.46136635117194102</v>
      </c>
      <c r="AN46" s="17">
        <v>0.39625688807477599</v>
      </c>
      <c r="AO46" s="17">
        <v>0.47537998460620701</v>
      </c>
      <c r="AP46" s="17">
        <v>0.41110960291191201</v>
      </c>
      <c r="AQ46" s="17">
        <v>0.36375720193622602</v>
      </c>
      <c r="AR46" s="17"/>
      <c r="AS46" s="17">
        <v>0.47622594566869703</v>
      </c>
      <c r="AT46" s="17">
        <v>0.39008764449290101</v>
      </c>
      <c r="AU46" s="17">
        <v>0.39632400207208701</v>
      </c>
      <c r="AV46" s="17">
        <v>0.31973699972669201</v>
      </c>
      <c r="AW46" s="17">
        <v>0.349501699573252</v>
      </c>
      <c r="AX46" s="17"/>
      <c r="AY46" s="17" t="s">
        <v>92</v>
      </c>
      <c r="AZ46" s="17">
        <v>0.41360969841359602</v>
      </c>
    </row>
    <row r="47" spans="2:52" x14ac:dyDescent="0.3">
      <c r="B47" t="s">
        <v>99</v>
      </c>
      <c r="C47" s="17">
        <v>0.33345483166725798</v>
      </c>
      <c r="D47" s="17">
        <v>0.34106535773369701</v>
      </c>
      <c r="E47" s="17">
        <v>0.32561448923129099</v>
      </c>
      <c r="F47" s="17"/>
      <c r="G47" s="17">
        <v>0.41599967674576699</v>
      </c>
      <c r="H47" s="17">
        <v>0.29334699016896698</v>
      </c>
      <c r="I47" s="17">
        <v>0.31490912479675998</v>
      </c>
      <c r="J47" s="17">
        <v>0.38061672784166301</v>
      </c>
      <c r="K47" s="17">
        <v>0.32878373636539299</v>
      </c>
      <c r="L47" s="17">
        <v>0.29559849753512302</v>
      </c>
      <c r="M47" s="17"/>
      <c r="N47" s="17">
        <v>0.328518210941388</v>
      </c>
      <c r="O47" s="17">
        <v>0.33382201055906402</v>
      </c>
      <c r="P47" s="17">
        <v>0.36452012429667602</v>
      </c>
      <c r="Q47" s="17">
        <v>0.311505045374386</v>
      </c>
      <c r="R47" s="17"/>
      <c r="S47" s="17">
        <v>0.30691638693821</v>
      </c>
      <c r="T47" s="17">
        <v>0.42446608115177198</v>
      </c>
      <c r="U47" s="17">
        <v>0.37743641016836499</v>
      </c>
      <c r="V47" s="17">
        <v>0.28884474520517101</v>
      </c>
      <c r="W47" s="17">
        <v>0.372610852822021</v>
      </c>
      <c r="X47" s="17">
        <v>0.23855683261934199</v>
      </c>
      <c r="Y47" s="17">
        <v>0.30037794461798301</v>
      </c>
      <c r="Z47" s="17">
        <v>0.40584709851080403</v>
      </c>
      <c r="AA47" s="17">
        <v>0.28609298030550301</v>
      </c>
      <c r="AB47" s="17">
        <v>0.32735201842902001</v>
      </c>
      <c r="AC47" s="17">
        <v>0.36947837363042801</v>
      </c>
      <c r="AD47" s="17">
        <v>0.24336093963392899</v>
      </c>
      <c r="AE47" s="17"/>
      <c r="AF47" s="17">
        <v>0.28917652415839701</v>
      </c>
      <c r="AG47" s="17">
        <v>0.34895718983307</v>
      </c>
      <c r="AH47" s="17">
        <v>0.41005727474787201</v>
      </c>
      <c r="AI47" s="17">
        <v>0.36949387267053002</v>
      </c>
      <c r="AJ47" s="17">
        <v>0.39287775287078502</v>
      </c>
      <c r="AK47" s="17"/>
      <c r="AL47" s="17">
        <v>0.37335926604914299</v>
      </c>
      <c r="AM47" s="17">
        <v>0.31550020117786398</v>
      </c>
      <c r="AN47" s="17">
        <v>0.37638297090045097</v>
      </c>
      <c r="AO47" s="17">
        <v>0.33824568893016299</v>
      </c>
      <c r="AP47" s="17">
        <v>0.35679428662311402</v>
      </c>
      <c r="AQ47" s="17">
        <v>0.28860987446814501</v>
      </c>
      <c r="AR47" s="17"/>
      <c r="AS47" s="17">
        <v>0.28390902658973</v>
      </c>
      <c r="AT47" s="17">
        <v>0.26981951088728001</v>
      </c>
      <c r="AU47" s="17">
        <v>0.435781874754821</v>
      </c>
      <c r="AV47" s="17">
        <v>0.40415379208161101</v>
      </c>
      <c r="AW47" s="17">
        <v>0.23989438531432</v>
      </c>
      <c r="AX47" s="17"/>
      <c r="AY47" s="17" t="s">
        <v>92</v>
      </c>
      <c r="AZ47" s="17">
        <v>0.33345483166725798</v>
      </c>
    </row>
    <row r="48" spans="2:52" x14ac:dyDescent="0.3">
      <c r="B48" t="s">
        <v>100</v>
      </c>
      <c r="C48" s="17">
        <v>0.33020654681228301</v>
      </c>
      <c r="D48" s="17">
        <v>0.38386435296573002</v>
      </c>
      <c r="E48" s="17">
        <v>0.28900256873385299</v>
      </c>
      <c r="F48" s="17"/>
      <c r="G48" s="17">
        <v>0.18740627656626499</v>
      </c>
      <c r="H48" s="17">
        <v>0.20411506420923001</v>
      </c>
      <c r="I48" s="17">
        <v>0.263569815001095</v>
      </c>
      <c r="J48" s="17">
        <v>0.314190890298503</v>
      </c>
      <c r="K48" s="17">
        <v>0.45492037885436698</v>
      </c>
      <c r="L48" s="17">
        <v>0.42051869742041198</v>
      </c>
      <c r="M48" s="17"/>
      <c r="N48" s="17">
        <v>0.340021238346921</v>
      </c>
      <c r="O48" s="17">
        <v>0.34541911091466199</v>
      </c>
      <c r="P48" s="17">
        <v>0.317188283517782</v>
      </c>
      <c r="Q48" s="17">
        <v>0.31779655915287902</v>
      </c>
      <c r="R48" s="17"/>
      <c r="S48" s="17">
        <v>0.34922611308271501</v>
      </c>
      <c r="T48" s="17">
        <v>0.42239579962374602</v>
      </c>
      <c r="U48" s="17">
        <v>0.34981514480716602</v>
      </c>
      <c r="V48" s="17">
        <v>0.41574232248329901</v>
      </c>
      <c r="W48" s="17">
        <v>0.18753907213672999</v>
      </c>
      <c r="X48" s="17">
        <v>0.249059491181925</v>
      </c>
      <c r="Y48" s="17">
        <v>0.33803877512053498</v>
      </c>
      <c r="Z48" s="17">
        <v>0.19818267262945599</v>
      </c>
      <c r="AA48" s="17">
        <v>0.28507111728225598</v>
      </c>
      <c r="AB48" s="17">
        <v>0.296799605834908</v>
      </c>
      <c r="AC48" s="17">
        <v>0.39328583065418099</v>
      </c>
      <c r="AD48" s="17">
        <v>7.6789906257204693E-2</v>
      </c>
      <c r="AE48" s="17"/>
      <c r="AF48" s="17">
        <v>0.31287808248701998</v>
      </c>
      <c r="AG48" s="17">
        <v>0.28816341544891799</v>
      </c>
      <c r="AH48" s="17">
        <v>0.37459780891313799</v>
      </c>
      <c r="AI48" s="17">
        <v>0.40781675728697397</v>
      </c>
      <c r="AJ48" s="17">
        <v>0.367135455369624</v>
      </c>
      <c r="AK48" s="17"/>
      <c r="AL48" s="17">
        <v>0.31522713884825498</v>
      </c>
      <c r="AM48" s="17">
        <v>0.33432959362162501</v>
      </c>
      <c r="AN48" s="17">
        <v>0.34199330786174897</v>
      </c>
      <c r="AO48" s="17">
        <v>0.34275248253213098</v>
      </c>
      <c r="AP48" s="17">
        <v>0.25313497161431497</v>
      </c>
      <c r="AQ48" s="17">
        <v>0.397023930218595</v>
      </c>
      <c r="AR48" s="17"/>
      <c r="AS48" s="17">
        <v>0.36360548104323198</v>
      </c>
      <c r="AT48" s="17">
        <v>0.27197942543409198</v>
      </c>
      <c r="AU48" s="17">
        <v>0.30326973516957401</v>
      </c>
      <c r="AV48" s="17">
        <v>0.36233488765227601</v>
      </c>
      <c r="AW48" s="17">
        <v>0.216940175928861</v>
      </c>
      <c r="AX48" s="17"/>
      <c r="AY48" s="17" t="s">
        <v>92</v>
      </c>
      <c r="AZ48" s="17">
        <v>0.33020654681228301</v>
      </c>
    </row>
    <row r="49" spans="2:52" x14ac:dyDescent="0.3">
      <c r="B49" t="s">
        <v>101</v>
      </c>
      <c r="C49" s="17">
        <v>0.318481538760995</v>
      </c>
      <c r="D49" s="17">
        <v>0.32117259166678302</v>
      </c>
      <c r="E49" s="17">
        <v>0.31725991506560502</v>
      </c>
      <c r="F49" s="17"/>
      <c r="G49" s="17">
        <v>0.35818019795065198</v>
      </c>
      <c r="H49" s="17">
        <v>0.331649564835864</v>
      </c>
      <c r="I49" s="17">
        <v>0.32164071970465202</v>
      </c>
      <c r="J49" s="17">
        <v>0.30607510212481098</v>
      </c>
      <c r="K49" s="17">
        <v>0.32933338231223402</v>
      </c>
      <c r="L49" s="17">
        <v>0.29651343616377501</v>
      </c>
      <c r="M49" s="17"/>
      <c r="N49" s="17">
        <v>0.36758269761520601</v>
      </c>
      <c r="O49" s="17">
        <v>0.35504317936015201</v>
      </c>
      <c r="P49" s="17">
        <v>0.248882238139052</v>
      </c>
      <c r="Q49" s="17">
        <v>0.295172509043368</v>
      </c>
      <c r="R49" s="17"/>
      <c r="S49" s="17">
        <v>0.37653845189725699</v>
      </c>
      <c r="T49" s="17">
        <v>0.33701939498158701</v>
      </c>
      <c r="U49" s="17">
        <v>0.37441530358400699</v>
      </c>
      <c r="V49" s="17">
        <v>0.30039793521939501</v>
      </c>
      <c r="W49" s="17">
        <v>0.26678975929854798</v>
      </c>
      <c r="X49" s="17">
        <v>0.31095813191667598</v>
      </c>
      <c r="Y49" s="17">
        <v>0.26296909751268699</v>
      </c>
      <c r="Z49" s="17">
        <v>0.203336868998481</v>
      </c>
      <c r="AA49" s="17">
        <v>0.24853286904952501</v>
      </c>
      <c r="AB49" s="17">
        <v>0.36346725862247897</v>
      </c>
      <c r="AC49" s="17">
        <v>0.312192308776094</v>
      </c>
      <c r="AD49" s="17">
        <v>0.53253474565159598</v>
      </c>
      <c r="AE49" s="17"/>
      <c r="AF49" s="17">
        <v>0.26220393406204701</v>
      </c>
      <c r="AG49" s="17">
        <v>0.31855939335829198</v>
      </c>
      <c r="AH49" s="17">
        <v>0.35853764490435502</v>
      </c>
      <c r="AI49" s="17">
        <v>0.32604400382867899</v>
      </c>
      <c r="AJ49" s="17">
        <v>0.44585204133863099</v>
      </c>
      <c r="AK49" s="17"/>
      <c r="AL49" s="17">
        <v>0.292616171566906</v>
      </c>
      <c r="AM49" s="17">
        <v>0.29038413246008199</v>
      </c>
      <c r="AN49" s="17">
        <v>0.30475328316609601</v>
      </c>
      <c r="AO49" s="17">
        <v>0.29766173585149502</v>
      </c>
      <c r="AP49" s="17">
        <v>0.49781424510468197</v>
      </c>
      <c r="AQ49" s="17">
        <v>0.24228899464398901</v>
      </c>
      <c r="AR49" s="17"/>
      <c r="AS49" s="17">
        <v>0.32458760881506299</v>
      </c>
      <c r="AT49" s="17">
        <v>0.28749775238347802</v>
      </c>
      <c r="AU49" s="17">
        <v>0.387969827194872</v>
      </c>
      <c r="AV49" s="17">
        <v>0.26354000268300798</v>
      </c>
      <c r="AW49" s="17">
        <v>0.32683070812802301</v>
      </c>
      <c r="AX49" s="17"/>
      <c r="AY49" s="17" t="s">
        <v>92</v>
      </c>
      <c r="AZ49" s="17">
        <v>0.318481538760995</v>
      </c>
    </row>
    <row r="50" spans="2:52" x14ac:dyDescent="0.3">
      <c r="B50" t="s">
        <v>102</v>
      </c>
      <c r="C50" s="17">
        <v>0.147622176609643</v>
      </c>
      <c r="D50" s="17">
        <v>0.160891907440945</v>
      </c>
      <c r="E50" s="17">
        <v>0.13761688773719299</v>
      </c>
      <c r="F50" s="17"/>
      <c r="G50" s="17">
        <v>0.31265387835386599</v>
      </c>
      <c r="H50" s="17">
        <v>0.177398238485865</v>
      </c>
      <c r="I50" s="17">
        <v>0.142120803427943</v>
      </c>
      <c r="J50" s="17">
        <v>0.118811895782219</v>
      </c>
      <c r="K50" s="17">
        <v>0.116386194800257</v>
      </c>
      <c r="L50" s="17">
        <v>0.112190063965528</v>
      </c>
      <c r="M50" s="17"/>
      <c r="N50" s="17">
        <v>0.153120379749351</v>
      </c>
      <c r="O50" s="17">
        <v>0.14007741815348099</v>
      </c>
      <c r="P50" s="17">
        <v>0.153463015329976</v>
      </c>
      <c r="Q50" s="17">
        <v>0.147076948808574</v>
      </c>
      <c r="R50" s="17"/>
      <c r="S50" s="17">
        <v>0.15145144307227301</v>
      </c>
      <c r="T50" s="17">
        <v>0.15206744394885699</v>
      </c>
      <c r="U50" s="17">
        <v>0.15479012483311799</v>
      </c>
      <c r="V50" s="17">
        <v>0.114928503000611</v>
      </c>
      <c r="W50" s="17">
        <v>0.14397031938298999</v>
      </c>
      <c r="X50" s="17">
        <v>0.13420836404296499</v>
      </c>
      <c r="Y50" s="17">
        <v>0.11670863223301101</v>
      </c>
      <c r="Z50" s="17">
        <v>0.31717887175680698</v>
      </c>
      <c r="AA50" s="17">
        <v>0.108281715373489</v>
      </c>
      <c r="AB50" s="17">
        <v>0.111552329675282</v>
      </c>
      <c r="AC50" s="17">
        <v>0.28093910715459702</v>
      </c>
      <c r="AD50" s="17">
        <v>7.6789906257204693E-2</v>
      </c>
      <c r="AE50" s="17"/>
      <c r="AF50" s="17">
        <v>0.14800110332903901</v>
      </c>
      <c r="AG50" s="17">
        <v>0.168871842669745</v>
      </c>
      <c r="AH50" s="17">
        <v>0.12620505067386401</v>
      </c>
      <c r="AI50" s="17">
        <v>0.17637402086607001</v>
      </c>
      <c r="AJ50" s="17">
        <v>0.203019535307956</v>
      </c>
      <c r="AK50" s="17"/>
      <c r="AL50" s="17">
        <v>0.121542349478014</v>
      </c>
      <c r="AM50" s="17">
        <v>0.16051516232121901</v>
      </c>
      <c r="AN50" s="17">
        <v>0.16204936527632</v>
      </c>
      <c r="AO50" s="17">
        <v>0.16328162669979099</v>
      </c>
      <c r="AP50" s="17">
        <v>0.193301654501323</v>
      </c>
      <c r="AQ50" s="17">
        <v>8.7350119375402699E-2</v>
      </c>
      <c r="AR50" s="17"/>
      <c r="AS50" s="17">
        <v>0.12295896671463399</v>
      </c>
      <c r="AT50" s="17">
        <v>0.15929241189010901</v>
      </c>
      <c r="AU50" s="17">
        <v>0.19624148637820801</v>
      </c>
      <c r="AV50" s="17">
        <v>0.132832470822488</v>
      </c>
      <c r="AW50" s="17">
        <v>0</v>
      </c>
      <c r="AX50" s="17"/>
      <c r="AY50" s="17" t="s">
        <v>92</v>
      </c>
      <c r="AZ50" s="17">
        <v>0.147622176609643</v>
      </c>
    </row>
    <row r="51" spans="2:52" x14ac:dyDescent="0.3">
      <c r="B51" t="s">
        <v>90</v>
      </c>
      <c r="C51" s="17">
        <v>5.0709459724243698E-2</v>
      </c>
      <c r="D51" s="17">
        <v>4.6215063840056199E-2</v>
      </c>
      <c r="E51" s="17">
        <v>5.4380009276976699E-2</v>
      </c>
      <c r="F51" s="17"/>
      <c r="G51" s="17">
        <v>4.1529178061572899E-2</v>
      </c>
      <c r="H51" s="17">
        <v>3.7259115321331401E-2</v>
      </c>
      <c r="I51" s="17">
        <v>1.10503329714771E-2</v>
      </c>
      <c r="J51" s="17">
        <v>4.7845320131182603E-2</v>
      </c>
      <c r="K51" s="17">
        <v>7.9062383567126401E-2</v>
      </c>
      <c r="L51" s="17">
        <v>6.9532635225456996E-2</v>
      </c>
      <c r="M51" s="17"/>
      <c r="N51" s="17">
        <v>6.34737410056537E-2</v>
      </c>
      <c r="O51" s="17">
        <v>3.6017646993474199E-2</v>
      </c>
      <c r="P51" s="17">
        <v>4.5429913049740797E-2</v>
      </c>
      <c r="Q51" s="17">
        <v>5.7465642398529401E-2</v>
      </c>
      <c r="R51" s="17"/>
      <c r="S51" s="17">
        <v>4.1807901998289501E-2</v>
      </c>
      <c r="T51" s="17">
        <v>7.7433939831190804E-2</v>
      </c>
      <c r="U51" s="17">
        <v>0</v>
      </c>
      <c r="V51" s="17">
        <v>1.24740521053572E-2</v>
      </c>
      <c r="W51" s="17">
        <v>0.107274766139138</v>
      </c>
      <c r="X51" s="17">
        <v>3.0344769762823399E-2</v>
      </c>
      <c r="Y51" s="17">
        <v>9.9157634826623806E-2</v>
      </c>
      <c r="Z51" s="17">
        <v>3.8323174583259102E-2</v>
      </c>
      <c r="AA51" s="17">
        <v>0.10263970123618001</v>
      </c>
      <c r="AB51" s="17">
        <v>0</v>
      </c>
      <c r="AC51" s="17">
        <v>2.6018613900852802E-2</v>
      </c>
      <c r="AD51" s="17">
        <v>7.2941810784600797E-2</v>
      </c>
      <c r="AE51" s="17"/>
      <c r="AF51" s="17">
        <v>4.1789125553682201E-2</v>
      </c>
      <c r="AG51" s="17">
        <v>4.6983973543283299E-2</v>
      </c>
      <c r="AH51" s="17">
        <v>5.42312102062164E-2</v>
      </c>
      <c r="AI51" s="17">
        <v>4.8635857063872898E-2</v>
      </c>
      <c r="AJ51" s="17">
        <v>6.9513777722356507E-2</v>
      </c>
      <c r="AK51" s="17"/>
      <c r="AL51" s="17">
        <v>4.3493065617789303E-2</v>
      </c>
      <c r="AM51" s="17">
        <v>2.6003063891431699E-2</v>
      </c>
      <c r="AN51" s="17">
        <v>2.85336483153916E-2</v>
      </c>
      <c r="AO51" s="17">
        <v>5.7588388621821397E-2</v>
      </c>
      <c r="AP51" s="17">
        <v>0</v>
      </c>
      <c r="AQ51" s="17">
        <v>0.15351802557851801</v>
      </c>
      <c r="AR51" s="17"/>
      <c r="AS51" s="17">
        <v>2.2096680305651401E-2</v>
      </c>
      <c r="AT51" s="17">
        <v>5.1614827049588703E-2</v>
      </c>
      <c r="AU51" s="17">
        <v>2.7959174196409899E-2</v>
      </c>
      <c r="AV51" s="17">
        <v>0.107471868690541</v>
      </c>
      <c r="AW51" s="17">
        <v>0.111499478308793</v>
      </c>
      <c r="AX51" s="17"/>
      <c r="AY51" s="17" t="s">
        <v>92</v>
      </c>
      <c r="AZ51" s="17">
        <v>5.0709459724243698E-2</v>
      </c>
    </row>
    <row r="52" spans="2:52" x14ac:dyDescent="0.3">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row>
    <row r="53" spans="2:52" x14ac:dyDescent="0.3">
      <c r="B53" s="6" t="s">
        <v>113</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row>
    <row r="54" spans="2:52" x14ac:dyDescent="0.3">
      <c r="B54" s="24" t="s">
        <v>76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row>
    <row r="55" spans="2:52" x14ac:dyDescent="0.3">
      <c r="B55" t="s">
        <v>108</v>
      </c>
      <c r="C55" s="17">
        <v>0.121303119722606</v>
      </c>
      <c r="D55" s="17">
        <v>0.14506914789353401</v>
      </c>
      <c r="E55" s="17">
        <v>9.8942835629975606E-2</v>
      </c>
      <c r="F55" s="17"/>
      <c r="G55" s="17">
        <v>0.119843423365133</v>
      </c>
      <c r="H55" s="17">
        <v>0.170131198754777</v>
      </c>
      <c r="I55" s="17">
        <v>0.13157462398402101</v>
      </c>
      <c r="J55" s="17">
        <v>8.4319972746370306E-2</v>
      </c>
      <c r="K55" s="17">
        <v>9.3180733971924806E-2</v>
      </c>
      <c r="L55" s="17">
        <v>0.123204476733695</v>
      </c>
      <c r="M55" s="17"/>
      <c r="N55" s="17">
        <v>0.19100235457178399</v>
      </c>
      <c r="O55" s="17">
        <v>0.117943882093601</v>
      </c>
      <c r="P55" s="17">
        <v>9.5967738516802001E-2</v>
      </c>
      <c r="Q55" s="17">
        <v>7.1619326721759899E-2</v>
      </c>
      <c r="R55" s="17"/>
      <c r="S55" s="17">
        <v>0.16391430378828301</v>
      </c>
      <c r="T55" s="17">
        <v>0.14419633757633199</v>
      </c>
      <c r="U55" s="17">
        <v>0.108372256848957</v>
      </c>
      <c r="V55" s="17">
        <v>0.12594907614772899</v>
      </c>
      <c r="W55" s="17">
        <v>8.1039157653243404E-2</v>
      </c>
      <c r="X55" s="17">
        <v>7.2117290711910004E-2</v>
      </c>
      <c r="Y55" s="17">
        <v>0.109198726953267</v>
      </c>
      <c r="Z55" s="17">
        <v>0.12658544615315501</v>
      </c>
      <c r="AA55" s="17">
        <v>0.12810918363294599</v>
      </c>
      <c r="AB55" s="17">
        <v>0.12326421004829199</v>
      </c>
      <c r="AC55" s="17">
        <v>0.13357301372965999</v>
      </c>
      <c r="AD55" s="17">
        <v>5.8891720084797802E-2</v>
      </c>
      <c r="AE55" s="17"/>
      <c r="AF55" s="17">
        <v>0.13806967667415099</v>
      </c>
      <c r="AG55" s="17">
        <v>0.14839091724165501</v>
      </c>
      <c r="AH55" s="17">
        <v>0.127124934840081</v>
      </c>
      <c r="AI55" s="17">
        <v>9.0281292430879498E-2</v>
      </c>
      <c r="AJ55" s="17">
        <v>0.106314473408225</v>
      </c>
      <c r="AK55" s="17"/>
      <c r="AL55" s="17">
        <v>0.18996308470362999</v>
      </c>
      <c r="AM55" s="17">
        <v>0.14745054169432301</v>
      </c>
      <c r="AN55" s="17">
        <v>0.113578283463147</v>
      </c>
      <c r="AO55" s="17">
        <v>9.3648607803375195E-2</v>
      </c>
      <c r="AP55" s="17">
        <v>0.109026881128005</v>
      </c>
      <c r="AQ55" s="17">
        <v>8.8960803961216806E-2</v>
      </c>
      <c r="AR55" s="17"/>
      <c r="AS55" s="17">
        <v>6.1713480670298498E-2</v>
      </c>
      <c r="AT55" s="17">
        <v>8.3563452102770094E-2</v>
      </c>
      <c r="AU55" s="17">
        <v>0.136486921384459</v>
      </c>
      <c r="AV55" s="17">
        <v>0.236049533680771</v>
      </c>
      <c r="AW55" s="17">
        <v>0.25063147740025998</v>
      </c>
      <c r="AX55" s="17"/>
      <c r="AY55" s="17">
        <v>0.13025430111532399</v>
      </c>
      <c r="AZ55" s="17">
        <v>0.13665965461000901</v>
      </c>
    </row>
    <row r="56" spans="2:52" x14ac:dyDescent="0.3">
      <c r="B56" t="s">
        <v>109</v>
      </c>
      <c r="C56" s="17">
        <v>0.18446923632720499</v>
      </c>
      <c r="D56" s="17">
        <v>0.20104015587645299</v>
      </c>
      <c r="E56" s="17">
        <v>0.16855977642407799</v>
      </c>
      <c r="F56" s="17"/>
      <c r="G56" s="17">
        <v>0.21086531653670501</v>
      </c>
      <c r="H56" s="17">
        <v>0.18732360211069601</v>
      </c>
      <c r="I56" s="17">
        <v>0.16145207929515601</v>
      </c>
      <c r="J56" s="17">
        <v>0.151369054238188</v>
      </c>
      <c r="K56" s="17">
        <v>0.15866179458167401</v>
      </c>
      <c r="L56" s="17">
        <v>0.227759092090867</v>
      </c>
      <c r="M56" s="17"/>
      <c r="N56" s="17">
        <v>0.248519970612994</v>
      </c>
      <c r="O56" s="17">
        <v>0.15680148206458899</v>
      </c>
      <c r="P56" s="17">
        <v>0.16256968888043499</v>
      </c>
      <c r="Q56" s="17">
        <v>0.159901239926316</v>
      </c>
      <c r="R56" s="17"/>
      <c r="S56" s="17">
        <v>0.21703698879713099</v>
      </c>
      <c r="T56" s="17">
        <v>0.19373454122203099</v>
      </c>
      <c r="U56" s="17">
        <v>0.164928217685888</v>
      </c>
      <c r="V56" s="17">
        <v>0.15166432298239799</v>
      </c>
      <c r="W56" s="17">
        <v>0.20504157525532901</v>
      </c>
      <c r="X56" s="17">
        <v>0.20202739893100799</v>
      </c>
      <c r="Y56" s="17">
        <v>0.198576028585431</v>
      </c>
      <c r="Z56" s="17">
        <v>0.221448732739532</v>
      </c>
      <c r="AA56" s="17">
        <v>0.12987291240221999</v>
      </c>
      <c r="AB56" s="17">
        <v>0.16379723486706799</v>
      </c>
      <c r="AC56" s="17">
        <v>0.222435898565358</v>
      </c>
      <c r="AD56" s="17">
        <v>0.15451333104492099</v>
      </c>
      <c r="AE56" s="17"/>
      <c r="AF56" s="17">
        <v>0.22382906253616799</v>
      </c>
      <c r="AG56" s="17">
        <v>0.17794437412535599</v>
      </c>
      <c r="AH56" s="17">
        <v>0.26000004759032103</v>
      </c>
      <c r="AI56" s="17">
        <v>0.229282184677322</v>
      </c>
      <c r="AJ56" s="17">
        <v>0.25032628819503699</v>
      </c>
      <c r="AK56" s="17"/>
      <c r="AL56" s="17">
        <v>0.18785205317995801</v>
      </c>
      <c r="AM56" s="17">
        <v>0.23283274040385399</v>
      </c>
      <c r="AN56" s="17">
        <v>0.21794130298999101</v>
      </c>
      <c r="AO56" s="17">
        <v>0.18878428935587599</v>
      </c>
      <c r="AP56" s="17">
        <v>0.184200532540817</v>
      </c>
      <c r="AQ56" s="17">
        <v>0.14638381510333401</v>
      </c>
      <c r="AR56" s="17"/>
      <c r="AS56" s="17">
        <v>0.134138406306168</v>
      </c>
      <c r="AT56" s="17">
        <v>0.189450810555883</v>
      </c>
      <c r="AU56" s="17">
        <v>0.195486829008028</v>
      </c>
      <c r="AV56" s="17">
        <v>0.22113954911394901</v>
      </c>
      <c r="AW56" s="17">
        <v>0.39124200889918997</v>
      </c>
      <c r="AX56" s="17"/>
      <c r="AY56" s="17">
        <v>0.16397860796326</v>
      </c>
      <c r="AZ56" s="17">
        <v>0.237588034544611</v>
      </c>
    </row>
    <row r="57" spans="2:52" x14ac:dyDescent="0.3">
      <c r="B57" t="s">
        <v>110</v>
      </c>
      <c r="C57" s="17">
        <v>0.657320398558908</v>
      </c>
      <c r="D57" s="17">
        <v>0.61608750855514405</v>
      </c>
      <c r="E57" s="17">
        <v>0.69825579290822404</v>
      </c>
      <c r="F57" s="17"/>
      <c r="G57" s="17">
        <v>0.60568144067547103</v>
      </c>
      <c r="H57" s="17">
        <v>0.59975105709268495</v>
      </c>
      <c r="I57" s="17">
        <v>0.66120416258173897</v>
      </c>
      <c r="J57" s="17">
        <v>0.73137894069014997</v>
      </c>
      <c r="K57" s="17">
        <v>0.73067112110863597</v>
      </c>
      <c r="L57" s="17">
        <v>0.62568058728131004</v>
      </c>
      <c r="M57" s="17"/>
      <c r="N57" s="17">
        <v>0.52296774738404594</v>
      </c>
      <c r="O57" s="17">
        <v>0.68723325306619198</v>
      </c>
      <c r="P57" s="17">
        <v>0.71463632670050004</v>
      </c>
      <c r="Q57" s="17">
        <v>0.72399037281877898</v>
      </c>
      <c r="R57" s="17"/>
      <c r="S57" s="17">
        <v>0.56572773391984499</v>
      </c>
      <c r="T57" s="17">
        <v>0.62637389521708897</v>
      </c>
      <c r="U57" s="17">
        <v>0.70173742175634601</v>
      </c>
      <c r="V57" s="17">
        <v>0.68076107887133597</v>
      </c>
      <c r="W57" s="17">
        <v>0.68682576955810504</v>
      </c>
      <c r="X57" s="17">
        <v>0.691732056470448</v>
      </c>
      <c r="Y57" s="17">
        <v>0.650650280277011</v>
      </c>
      <c r="Z57" s="17">
        <v>0.62863981854580897</v>
      </c>
      <c r="AA57" s="17">
        <v>0.69789447889677203</v>
      </c>
      <c r="AB57" s="17">
        <v>0.67913981737610696</v>
      </c>
      <c r="AC57" s="17">
        <v>0.60541773014661204</v>
      </c>
      <c r="AD57" s="17">
        <v>0.78659494887028103</v>
      </c>
      <c r="AE57" s="17"/>
      <c r="AF57" s="17">
        <v>0.60708921123841197</v>
      </c>
      <c r="AG57" s="17">
        <v>0.641672158193339</v>
      </c>
      <c r="AH57" s="17">
        <v>0.57958853172778502</v>
      </c>
      <c r="AI57" s="17">
        <v>0.65491589343379297</v>
      </c>
      <c r="AJ57" s="17">
        <v>0.59241039531848505</v>
      </c>
      <c r="AK57" s="17"/>
      <c r="AL57" s="17">
        <v>0.57853142930888202</v>
      </c>
      <c r="AM57" s="17">
        <v>0.57863399495464896</v>
      </c>
      <c r="AN57" s="17">
        <v>0.65020474303771802</v>
      </c>
      <c r="AO57" s="17">
        <v>0.68523615733213705</v>
      </c>
      <c r="AP57" s="17">
        <v>0.66637956431367795</v>
      </c>
      <c r="AQ57" s="17">
        <v>0.73103271563766103</v>
      </c>
      <c r="AR57" s="17"/>
      <c r="AS57" s="17">
        <v>0.76967505341847897</v>
      </c>
      <c r="AT57" s="17">
        <v>0.69248137261815002</v>
      </c>
      <c r="AU57" s="17">
        <v>0.62458101240002195</v>
      </c>
      <c r="AV57" s="17">
        <v>0.49527171651976298</v>
      </c>
      <c r="AW57" s="17">
        <v>0.33585875740635901</v>
      </c>
      <c r="AX57" s="17"/>
      <c r="AY57" s="17">
        <v>0.66482917980452305</v>
      </c>
      <c r="AZ57" s="17">
        <v>0.59945536296379398</v>
      </c>
    </row>
    <row r="58" spans="2:52" x14ac:dyDescent="0.3">
      <c r="B58" t="s">
        <v>111</v>
      </c>
      <c r="C58" s="17">
        <v>3.6907245391280701E-2</v>
      </c>
      <c r="D58" s="17">
        <v>3.7803187674869697E-2</v>
      </c>
      <c r="E58" s="17">
        <v>3.4241595037723102E-2</v>
      </c>
      <c r="F58" s="17"/>
      <c r="G58" s="17">
        <v>6.3609819422690894E-2</v>
      </c>
      <c r="H58" s="17">
        <v>4.2794142041841898E-2</v>
      </c>
      <c r="I58" s="17">
        <v>4.57691341390844E-2</v>
      </c>
      <c r="J58" s="17">
        <v>3.2932032325292002E-2</v>
      </c>
      <c r="K58" s="17">
        <v>1.7486350337765501E-2</v>
      </c>
      <c r="L58" s="17">
        <v>2.3355843894127801E-2</v>
      </c>
      <c r="M58" s="17"/>
      <c r="N58" s="17">
        <v>3.7509927431176301E-2</v>
      </c>
      <c r="O58" s="17">
        <v>3.8021382775617403E-2</v>
      </c>
      <c r="P58" s="17">
        <v>2.6826245902262999E-2</v>
      </c>
      <c r="Q58" s="17">
        <v>4.4489060533145199E-2</v>
      </c>
      <c r="R58" s="17"/>
      <c r="S58" s="17">
        <v>5.3320973494742102E-2</v>
      </c>
      <c r="T58" s="17">
        <v>3.5695225984547302E-2</v>
      </c>
      <c r="U58" s="17">
        <v>2.4962103708809299E-2</v>
      </c>
      <c r="V58" s="17">
        <v>4.16255219985373E-2</v>
      </c>
      <c r="W58" s="17">
        <v>2.7093497533322401E-2</v>
      </c>
      <c r="X58" s="17">
        <v>3.4123253886634002E-2</v>
      </c>
      <c r="Y58" s="17">
        <v>4.1574964184290901E-2</v>
      </c>
      <c r="Z58" s="17">
        <v>2.3326002561503301E-2</v>
      </c>
      <c r="AA58" s="17">
        <v>4.4123425068062098E-2</v>
      </c>
      <c r="AB58" s="17">
        <v>3.3798737708532901E-2</v>
      </c>
      <c r="AC58" s="17">
        <v>3.8573357558369603E-2</v>
      </c>
      <c r="AD58" s="17">
        <v>0</v>
      </c>
      <c r="AE58" s="17"/>
      <c r="AF58" s="17">
        <v>3.1012049551269499E-2</v>
      </c>
      <c r="AG58" s="17">
        <v>3.19925504396497E-2</v>
      </c>
      <c r="AH58" s="17">
        <v>3.3286485841812999E-2</v>
      </c>
      <c r="AI58" s="17">
        <v>2.5520629458006299E-2</v>
      </c>
      <c r="AJ58" s="17">
        <v>5.0948843078253002E-2</v>
      </c>
      <c r="AK58" s="17"/>
      <c r="AL58" s="17">
        <v>4.3653432807530403E-2</v>
      </c>
      <c r="AM58" s="17">
        <v>4.1082722947174299E-2</v>
      </c>
      <c r="AN58" s="17">
        <v>1.8275670509143999E-2</v>
      </c>
      <c r="AO58" s="17">
        <v>3.2330945508611701E-2</v>
      </c>
      <c r="AP58" s="17">
        <v>4.0393022017499502E-2</v>
      </c>
      <c r="AQ58" s="17">
        <v>3.3622665297787901E-2</v>
      </c>
      <c r="AR58" s="17"/>
      <c r="AS58" s="17">
        <v>3.4473059605054902E-2</v>
      </c>
      <c r="AT58" s="17">
        <v>3.4504364723196998E-2</v>
      </c>
      <c r="AU58" s="17">
        <v>4.3445237207491598E-2</v>
      </c>
      <c r="AV58" s="17">
        <v>4.7539200685517098E-2</v>
      </c>
      <c r="AW58" s="17">
        <v>2.2267756294190099E-2</v>
      </c>
      <c r="AX58" s="17"/>
      <c r="AY58" s="17">
        <v>4.0937911116893398E-2</v>
      </c>
      <c r="AZ58" s="17">
        <v>2.6296947881586302E-2</v>
      </c>
    </row>
    <row r="59" spans="2:52" x14ac:dyDescent="0.3">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row>
    <row r="60" spans="2:52" x14ac:dyDescent="0.3">
      <c r="B60" s="6" t="s">
        <v>114</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row>
    <row r="61" spans="2:52" x14ac:dyDescent="0.3">
      <c r="B61" s="24" t="s">
        <v>76</v>
      </c>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row>
    <row r="62" spans="2:52" x14ac:dyDescent="0.3">
      <c r="B62" t="s">
        <v>108</v>
      </c>
      <c r="C62" s="17">
        <v>7.2864661585082896E-2</v>
      </c>
      <c r="D62" s="17">
        <v>9.4560030903714398E-2</v>
      </c>
      <c r="E62" s="17">
        <v>5.2190187026046997E-2</v>
      </c>
      <c r="F62" s="17"/>
      <c r="G62" s="17">
        <v>0.118488766812608</v>
      </c>
      <c r="H62" s="17">
        <v>0.118294253409929</v>
      </c>
      <c r="I62" s="17">
        <v>6.7334572792071307E-2</v>
      </c>
      <c r="J62" s="17">
        <v>3.14351726403665E-2</v>
      </c>
      <c r="K62" s="17">
        <v>4.5704429161825398E-2</v>
      </c>
      <c r="L62" s="17">
        <v>6.2105534112739003E-2</v>
      </c>
      <c r="M62" s="17"/>
      <c r="N62" s="17">
        <v>0.135114593880101</v>
      </c>
      <c r="O62" s="17">
        <v>6.9190583173548495E-2</v>
      </c>
      <c r="P62" s="17">
        <v>3.7900546494174299E-2</v>
      </c>
      <c r="Q62" s="17">
        <v>3.9333168874851498E-2</v>
      </c>
      <c r="R62" s="17"/>
      <c r="S62" s="17">
        <v>0.11340739019109</v>
      </c>
      <c r="T62" s="17">
        <v>8.2101944173832805E-2</v>
      </c>
      <c r="U62" s="17">
        <v>6.9810302773004804E-2</v>
      </c>
      <c r="V62" s="17">
        <v>5.1046390353877397E-2</v>
      </c>
      <c r="W62" s="17">
        <v>4.6766825802144203E-2</v>
      </c>
      <c r="X62" s="17">
        <v>8.5114064645726795E-2</v>
      </c>
      <c r="Y62" s="17">
        <v>5.9810699354255301E-2</v>
      </c>
      <c r="Z62" s="17">
        <v>0.117381161049173</v>
      </c>
      <c r="AA62" s="17">
        <v>7.0894747761598306E-2</v>
      </c>
      <c r="AB62" s="17">
        <v>4.1188285558732399E-2</v>
      </c>
      <c r="AC62" s="17">
        <v>4.85993842553019E-2</v>
      </c>
      <c r="AD62" s="17">
        <v>5.91090044210087E-2</v>
      </c>
      <c r="AE62" s="17"/>
      <c r="AF62" s="17">
        <v>8.4176121175768504E-2</v>
      </c>
      <c r="AG62" s="17">
        <v>8.60254252975758E-2</v>
      </c>
      <c r="AH62" s="17">
        <v>0.121207475082583</v>
      </c>
      <c r="AI62" s="17">
        <v>6.5474940962568701E-2</v>
      </c>
      <c r="AJ62" s="17">
        <v>4.1091536736545503E-2</v>
      </c>
      <c r="AK62" s="17"/>
      <c r="AL62" s="17">
        <v>0.115691566287458</v>
      </c>
      <c r="AM62" s="17">
        <v>9.9855297867978296E-2</v>
      </c>
      <c r="AN62" s="17">
        <v>8.4761748539922202E-2</v>
      </c>
      <c r="AO62" s="17">
        <v>5.8337553273963498E-2</v>
      </c>
      <c r="AP62" s="17">
        <v>5.2857426841643303E-2</v>
      </c>
      <c r="AQ62" s="17">
        <v>4.0116383347948002E-2</v>
      </c>
      <c r="AR62" s="17"/>
      <c r="AS62" s="17">
        <v>2.5714050562145201E-2</v>
      </c>
      <c r="AT62" s="17">
        <v>5.3405946092748999E-2</v>
      </c>
      <c r="AU62" s="17">
        <v>8.75019222003037E-2</v>
      </c>
      <c r="AV62" s="17">
        <v>0.151915182689039</v>
      </c>
      <c r="AW62" s="17">
        <v>0.24685550445799201</v>
      </c>
      <c r="AX62" s="17"/>
      <c r="AY62" s="17">
        <v>8.6238119193922297E-2</v>
      </c>
      <c r="AZ62" s="17">
        <v>7.1588338622360401E-2</v>
      </c>
    </row>
    <row r="63" spans="2:52" x14ac:dyDescent="0.3">
      <c r="B63" t="s">
        <v>109</v>
      </c>
      <c r="C63" s="17">
        <v>0.173971636231711</v>
      </c>
      <c r="D63" s="17">
        <v>0.20240688880559701</v>
      </c>
      <c r="E63" s="17">
        <v>0.14537137321813601</v>
      </c>
      <c r="F63" s="17"/>
      <c r="G63" s="17">
        <v>0.211964404603393</v>
      </c>
      <c r="H63" s="17">
        <v>0.19868582811694099</v>
      </c>
      <c r="I63" s="17">
        <v>0.17542568595184599</v>
      </c>
      <c r="J63" s="17">
        <v>0.157864073135594</v>
      </c>
      <c r="K63" s="17">
        <v>0.13577417163605199</v>
      </c>
      <c r="L63" s="17">
        <v>0.16615653791650101</v>
      </c>
      <c r="M63" s="17"/>
      <c r="N63" s="17">
        <v>0.21582286426467101</v>
      </c>
      <c r="O63" s="17">
        <v>0.150693815172836</v>
      </c>
      <c r="P63" s="17">
        <v>0.17851342836328499</v>
      </c>
      <c r="Q63" s="17">
        <v>0.14951678314015501</v>
      </c>
      <c r="R63" s="17"/>
      <c r="S63" s="17">
        <v>0.23582759674183201</v>
      </c>
      <c r="T63" s="17">
        <v>0.180455269124985</v>
      </c>
      <c r="U63" s="17">
        <v>0.13997236153536999</v>
      </c>
      <c r="V63" s="17">
        <v>0.16508170903005301</v>
      </c>
      <c r="W63" s="17">
        <v>0.182419299410709</v>
      </c>
      <c r="X63" s="17">
        <v>0.132123970341642</v>
      </c>
      <c r="Y63" s="17">
        <v>0.14361025487047199</v>
      </c>
      <c r="Z63" s="17">
        <v>0.18283102023757999</v>
      </c>
      <c r="AA63" s="17">
        <v>0.17037559965646601</v>
      </c>
      <c r="AB63" s="17">
        <v>0.17021771831376001</v>
      </c>
      <c r="AC63" s="17">
        <v>0.17271161126478199</v>
      </c>
      <c r="AD63" s="17">
        <v>0.17585043253906099</v>
      </c>
      <c r="AE63" s="17"/>
      <c r="AF63" s="17">
        <v>0.19087981639576501</v>
      </c>
      <c r="AG63" s="17">
        <v>0.19828619908655701</v>
      </c>
      <c r="AH63" s="17">
        <v>0.17660119823647299</v>
      </c>
      <c r="AI63" s="17">
        <v>0.17410446634551</v>
      </c>
      <c r="AJ63" s="17">
        <v>0.239002194035281</v>
      </c>
      <c r="AK63" s="17"/>
      <c r="AL63" s="17">
        <v>0.224971824088043</v>
      </c>
      <c r="AM63" s="17">
        <v>0.20039920299639799</v>
      </c>
      <c r="AN63" s="17">
        <v>0.17913398561607399</v>
      </c>
      <c r="AO63" s="17">
        <v>0.16519510216275601</v>
      </c>
      <c r="AP63" s="17">
        <v>0.170522485558805</v>
      </c>
      <c r="AQ63" s="17">
        <v>0.117014198559071</v>
      </c>
      <c r="AR63" s="17"/>
      <c r="AS63" s="17">
        <v>0.123780432414084</v>
      </c>
      <c r="AT63" s="17">
        <v>0.152672470307742</v>
      </c>
      <c r="AU63" s="17">
        <v>0.195275814674542</v>
      </c>
      <c r="AV63" s="17">
        <v>0.236942308608727</v>
      </c>
      <c r="AW63" s="17">
        <v>0.32765734040228101</v>
      </c>
      <c r="AX63" s="17"/>
      <c r="AY63" s="17">
        <v>0.17342565647608199</v>
      </c>
      <c r="AZ63" s="17">
        <v>0.20464583090874799</v>
      </c>
    </row>
    <row r="64" spans="2:52" x14ac:dyDescent="0.3">
      <c r="B64" t="s">
        <v>110</v>
      </c>
      <c r="C64" s="17">
        <v>0.71702803550189198</v>
      </c>
      <c r="D64" s="17">
        <v>0.67442213228376102</v>
      </c>
      <c r="E64" s="17">
        <v>0.75971745337935803</v>
      </c>
      <c r="F64" s="17"/>
      <c r="G64" s="17">
        <v>0.59929604165821004</v>
      </c>
      <c r="H64" s="17">
        <v>0.63417812624094705</v>
      </c>
      <c r="I64" s="17">
        <v>0.71192503030367704</v>
      </c>
      <c r="J64" s="17">
        <v>0.78739417942950995</v>
      </c>
      <c r="K64" s="17">
        <v>0.79734385243943595</v>
      </c>
      <c r="L64" s="17">
        <v>0.75566171930565695</v>
      </c>
      <c r="M64" s="17"/>
      <c r="N64" s="17">
        <v>0.61005479181859701</v>
      </c>
      <c r="O64" s="17">
        <v>0.746309200093493</v>
      </c>
      <c r="P64" s="17">
        <v>0.75505578530594897</v>
      </c>
      <c r="Q64" s="17">
        <v>0.76849403500802005</v>
      </c>
      <c r="R64" s="17"/>
      <c r="S64" s="17">
        <v>0.58760492253211205</v>
      </c>
      <c r="T64" s="17">
        <v>0.71478163205388501</v>
      </c>
      <c r="U64" s="17">
        <v>0.75959205376943595</v>
      </c>
      <c r="V64" s="17">
        <v>0.74812839532953401</v>
      </c>
      <c r="W64" s="17">
        <v>0.73790195048305196</v>
      </c>
      <c r="X64" s="17">
        <v>0.75369187502350798</v>
      </c>
      <c r="Y64" s="17">
        <v>0.75439241315624095</v>
      </c>
      <c r="Z64" s="17">
        <v>0.66396928564981905</v>
      </c>
      <c r="AA64" s="17">
        <v>0.71741476834458595</v>
      </c>
      <c r="AB64" s="17">
        <v>0.77051651138228305</v>
      </c>
      <c r="AC64" s="17">
        <v>0.73180592771772801</v>
      </c>
      <c r="AD64" s="17">
        <v>0.75034711385722097</v>
      </c>
      <c r="AE64" s="17"/>
      <c r="AF64" s="17">
        <v>0.69695765250674002</v>
      </c>
      <c r="AG64" s="17">
        <v>0.67405978924012</v>
      </c>
      <c r="AH64" s="17">
        <v>0.68994880744694098</v>
      </c>
      <c r="AI64" s="17">
        <v>0.72879773007210202</v>
      </c>
      <c r="AJ64" s="17">
        <v>0.71155583515792098</v>
      </c>
      <c r="AK64" s="17"/>
      <c r="AL64" s="17">
        <v>0.61722090491679105</v>
      </c>
      <c r="AM64" s="17">
        <v>0.65935685848514503</v>
      </c>
      <c r="AN64" s="17">
        <v>0.70758310422692094</v>
      </c>
      <c r="AO64" s="17">
        <v>0.75474037133981697</v>
      </c>
      <c r="AP64" s="17">
        <v>0.72889057964641102</v>
      </c>
      <c r="AQ64" s="17">
        <v>0.79018643177217196</v>
      </c>
      <c r="AR64" s="17"/>
      <c r="AS64" s="17">
        <v>0.82314653286277195</v>
      </c>
      <c r="AT64" s="17">
        <v>0.74725703930639797</v>
      </c>
      <c r="AU64" s="17">
        <v>0.68437329486672005</v>
      </c>
      <c r="AV64" s="17">
        <v>0.56680891466474104</v>
      </c>
      <c r="AW64" s="17">
        <v>0.40321939884553698</v>
      </c>
      <c r="AX64" s="17"/>
      <c r="AY64" s="17">
        <v>0.70453111499386301</v>
      </c>
      <c r="AZ64" s="17">
        <v>0.69214017656698101</v>
      </c>
    </row>
    <row r="65" spans="2:52" x14ac:dyDescent="0.3">
      <c r="B65" t="s">
        <v>111</v>
      </c>
      <c r="C65" s="17">
        <v>3.61356666813143E-2</v>
      </c>
      <c r="D65" s="17">
        <v>2.86109480069279E-2</v>
      </c>
      <c r="E65" s="17">
        <v>4.2720986376459297E-2</v>
      </c>
      <c r="F65" s="17"/>
      <c r="G65" s="17">
        <v>7.0250786925789399E-2</v>
      </c>
      <c r="H65" s="17">
        <v>4.8841792232182601E-2</v>
      </c>
      <c r="I65" s="17">
        <v>4.53147109524061E-2</v>
      </c>
      <c r="J65" s="17">
        <v>2.3306574794528901E-2</v>
      </c>
      <c r="K65" s="17">
        <v>2.1177546762685899E-2</v>
      </c>
      <c r="L65" s="17">
        <v>1.6076208665103401E-2</v>
      </c>
      <c r="M65" s="17"/>
      <c r="N65" s="17">
        <v>3.90077500366319E-2</v>
      </c>
      <c r="O65" s="17">
        <v>3.3806401560122497E-2</v>
      </c>
      <c r="P65" s="17">
        <v>2.8530239836591999E-2</v>
      </c>
      <c r="Q65" s="17">
        <v>4.2656012976973003E-2</v>
      </c>
      <c r="R65" s="17"/>
      <c r="S65" s="17">
        <v>6.3160090534965602E-2</v>
      </c>
      <c r="T65" s="17">
        <v>2.2661154647296799E-2</v>
      </c>
      <c r="U65" s="17">
        <v>3.06252819221891E-2</v>
      </c>
      <c r="V65" s="17">
        <v>3.5743505286535103E-2</v>
      </c>
      <c r="W65" s="17">
        <v>3.2911924304095203E-2</v>
      </c>
      <c r="X65" s="17">
        <v>2.90700899891232E-2</v>
      </c>
      <c r="Y65" s="17">
        <v>4.2186632619032299E-2</v>
      </c>
      <c r="Z65" s="17">
        <v>3.5818533063427103E-2</v>
      </c>
      <c r="AA65" s="17">
        <v>4.1314884237350399E-2</v>
      </c>
      <c r="AB65" s="17">
        <v>1.8077484745224401E-2</v>
      </c>
      <c r="AC65" s="17">
        <v>4.6883076762187698E-2</v>
      </c>
      <c r="AD65" s="17">
        <v>1.46934491827091E-2</v>
      </c>
      <c r="AE65" s="17"/>
      <c r="AF65" s="17">
        <v>2.7986409921726099E-2</v>
      </c>
      <c r="AG65" s="17">
        <v>4.1628586375747297E-2</v>
      </c>
      <c r="AH65" s="17">
        <v>1.22425192340031E-2</v>
      </c>
      <c r="AI65" s="17">
        <v>3.16228626198196E-2</v>
      </c>
      <c r="AJ65" s="17">
        <v>8.3504340702522002E-3</v>
      </c>
      <c r="AK65" s="17"/>
      <c r="AL65" s="17">
        <v>4.2115704707707001E-2</v>
      </c>
      <c r="AM65" s="17">
        <v>4.0388640650478397E-2</v>
      </c>
      <c r="AN65" s="17">
        <v>2.8521161617082399E-2</v>
      </c>
      <c r="AO65" s="17">
        <v>2.1726973223463598E-2</v>
      </c>
      <c r="AP65" s="17">
        <v>4.7729507953141202E-2</v>
      </c>
      <c r="AQ65" s="17">
        <v>5.2682986320809103E-2</v>
      </c>
      <c r="AR65" s="17"/>
      <c r="AS65" s="17">
        <v>2.7358984160999099E-2</v>
      </c>
      <c r="AT65" s="17">
        <v>4.66645442931111E-2</v>
      </c>
      <c r="AU65" s="17">
        <v>3.2848968258434301E-2</v>
      </c>
      <c r="AV65" s="17">
        <v>4.4333594037492298E-2</v>
      </c>
      <c r="AW65" s="17">
        <v>2.2267756294190099E-2</v>
      </c>
      <c r="AX65" s="17"/>
      <c r="AY65" s="17">
        <v>3.5805109336132401E-2</v>
      </c>
      <c r="AZ65" s="17">
        <v>3.1625653901910099E-2</v>
      </c>
    </row>
    <row r="66" spans="2:52" x14ac:dyDescent="0.3">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row>
    <row r="67" spans="2:52" x14ac:dyDescent="0.3">
      <c r="B67" s="6" t="s">
        <v>115</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row>
    <row r="68" spans="2:52" x14ac:dyDescent="0.3">
      <c r="B68" s="24" t="s">
        <v>76</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row>
    <row r="69" spans="2:52" x14ac:dyDescent="0.3">
      <c r="B69" t="s">
        <v>108</v>
      </c>
      <c r="C69" s="17">
        <v>5.1147725779394602E-2</v>
      </c>
      <c r="D69" s="17">
        <v>7.0232619053912607E-2</v>
      </c>
      <c r="E69" s="17">
        <v>3.2871171038880098E-2</v>
      </c>
      <c r="F69" s="17"/>
      <c r="G69" s="17">
        <v>9.4515311622251102E-2</v>
      </c>
      <c r="H69" s="17">
        <v>8.4857893285245206E-2</v>
      </c>
      <c r="I69" s="17">
        <v>3.8075552292822501E-2</v>
      </c>
      <c r="J69" s="17">
        <v>3.3975837639551802E-2</v>
      </c>
      <c r="K69" s="17">
        <v>3.1879433631983201E-2</v>
      </c>
      <c r="L69" s="17">
        <v>3.25022683292246E-2</v>
      </c>
      <c r="M69" s="17"/>
      <c r="N69" s="17">
        <v>9.2808330443645004E-2</v>
      </c>
      <c r="O69" s="17">
        <v>3.6091713306041197E-2</v>
      </c>
      <c r="P69" s="17">
        <v>4.1136557072903798E-2</v>
      </c>
      <c r="Q69" s="17">
        <v>2.9363345891731299E-2</v>
      </c>
      <c r="R69" s="17"/>
      <c r="S69" s="17">
        <v>7.2176226770924695E-2</v>
      </c>
      <c r="T69" s="17">
        <v>5.7842454876915902E-2</v>
      </c>
      <c r="U69" s="17">
        <v>3.2466621177281697E-2</v>
      </c>
      <c r="V69" s="17">
        <v>4.5813791760762002E-2</v>
      </c>
      <c r="W69" s="17">
        <v>2.66745263165311E-2</v>
      </c>
      <c r="X69" s="17">
        <v>5.0177602156143697E-2</v>
      </c>
      <c r="Y69" s="17">
        <v>5.5148301757914901E-2</v>
      </c>
      <c r="Z69" s="17">
        <v>6.9565598597533002E-2</v>
      </c>
      <c r="AA69" s="17">
        <v>6.6075803009563797E-2</v>
      </c>
      <c r="AB69" s="17">
        <v>4.0878936037551897E-2</v>
      </c>
      <c r="AC69" s="17">
        <v>2.78440740717057E-2</v>
      </c>
      <c r="AD69" s="17">
        <v>2.9013667167329001E-2</v>
      </c>
      <c r="AE69" s="17"/>
      <c r="AF69" s="17">
        <v>4.1240992862132897E-2</v>
      </c>
      <c r="AG69" s="17">
        <v>7.5505635238942395E-2</v>
      </c>
      <c r="AH69" s="17">
        <v>2.5979652487966999E-2</v>
      </c>
      <c r="AI69" s="17">
        <v>5.81653189735526E-2</v>
      </c>
      <c r="AJ69" s="17">
        <v>4.86889833237742E-2</v>
      </c>
      <c r="AK69" s="17"/>
      <c r="AL69" s="17">
        <v>9.8238025089914902E-2</v>
      </c>
      <c r="AM69" s="17">
        <v>5.3695232084955399E-2</v>
      </c>
      <c r="AN69" s="17">
        <v>2.3661672576588001E-2</v>
      </c>
      <c r="AO69" s="17">
        <v>3.6031747546321803E-2</v>
      </c>
      <c r="AP69" s="17">
        <v>7.3789606374841804E-2</v>
      </c>
      <c r="AQ69" s="17">
        <v>3.5829698904468403E-2</v>
      </c>
      <c r="AR69" s="17"/>
      <c r="AS69" s="17">
        <v>2.2879081387640401E-2</v>
      </c>
      <c r="AT69" s="17">
        <v>2.6174509272557701E-2</v>
      </c>
      <c r="AU69" s="17">
        <v>5.9190408158090499E-2</v>
      </c>
      <c r="AV69" s="17">
        <v>0.10475078266444</v>
      </c>
      <c r="AW69" s="17">
        <v>0.227451033633496</v>
      </c>
      <c r="AX69" s="17"/>
      <c r="AY69" s="17">
        <v>6.7810394970393706E-2</v>
      </c>
      <c r="AZ69" s="17">
        <v>2.87337822729151E-2</v>
      </c>
    </row>
    <row r="70" spans="2:52" x14ac:dyDescent="0.3">
      <c r="B70" t="s">
        <v>109</v>
      </c>
      <c r="C70" s="17">
        <v>0.162677780007946</v>
      </c>
      <c r="D70" s="17">
        <v>0.17294258291695799</v>
      </c>
      <c r="E70" s="17">
        <v>0.15274826362781799</v>
      </c>
      <c r="F70" s="17"/>
      <c r="G70" s="17">
        <v>0.19655557799391701</v>
      </c>
      <c r="H70" s="17">
        <v>0.156555459776653</v>
      </c>
      <c r="I70" s="17">
        <v>0.16413102630778001</v>
      </c>
      <c r="J70" s="17">
        <v>0.10793995262016499</v>
      </c>
      <c r="K70" s="17">
        <v>0.129839637620693</v>
      </c>
      <c r="L70" s="17">
        <v>0.21062928530543801</v>
      </c>
      <c r="M70" s="17"/>
      <c r="N70" s="17">
        <v>0.215594683783698</v>
      </c>
      <c r="O70" s="17">
        <v>0.144270704088756</v>
      </c>
      <c r="P70" s="17">
        <v>0.176857829270096</v>
      </c>
      <c r="Q70" s="17">
        <v>0.11043783815587201</v>
      </c>
      <c r="R70" s="17"/>
      <c r="S70" s="17">
        <v>0.187013648304793</v>
      </c>
      <c r="T70" s="17">
        <v>0.196151876701982</v>
      </c>
      <c r="U70" s="17">
        <v>0.119851846176418</v>
      </c>
      <c r="V70" s="17">
        <v>0.15579143836764101</v>
      </c>
      <c r="W70" s="17">
        <v>0.185466256016075</v>
      </c>
      <c r="X70" s="17">
        <v>0.14073591063768601</v>
      </c>
      <c r="Y70" s="17">
        <v>0.16797875885834601</v>
      </c>
      <c r="Z70" s="17">
        <v>0.17393779595752401</v>
      </c>
      <c r="AA70" s="17">
        <v>0.125577713101969</v>
      </c>
      <c r="AB70" s="17">
        <v>0.18103056629320899</v>
      </c>
      <c r="AC70" s="17">
        <v>0.10597043879351099</v>
      </c>
      <c r="AD70" s="17">
        <v>0.19767430753106399</v>
      </c>
      <c r="AE70" s="17"/>
      <c r="AF70" s="17">
        <v>0.19736465075962401</v>
      </c>
      <c r="AG70" s="17">
        <v>0.16796699087386999</v>
      </c>
      <c r="AH70" s="17">
        <v>0.217283553549523</v>
      </c>
      <c r="AI70" s="17">
        <v>0.140930057773863</v>
      </c>
      <c r="AJ70" s="17">
        <v>0.13839960666946899</v>
      </c>
      <c r="AK70" s="17"/>
      <c r="AL70" s="17">
        <v>0.19405751107069899</v>
      </c>
      <c r="AM70" s="17">
        <v>0.202552499299641</v>
      </c>
      <c r="AN70" s="17">
        <v>0.19851154550476199</v>
      </c>
      <c r="AO70" s="17">
        <v>0.14180495813593799</v>
      </c>
      <c r="AP70" s="17">
        <v>0.12516803741898699</v>
      </c>
      <c r="AQ70" s="17">
        <v>0.12759415532547499</v>
      </c>
      <c r="AR70" s="17"/>
      <c r="AS70" s="17">
        <v>0.116791054885584</v>
      </c>
      <c r="AT70" s="17">
        <v>0.146058065503924</v>
      </c>
      <c r="AU70" s="17">
        <v>0.20116593826484599</v>
      </c>
      <c r="AV70" s="17">
        <v>0.193691707655782</v>
      </c>
      <c r="AW70" s="17">
        <v>0.255095849194932</v>
      </c>
      <c r="AX70" s="17"/>
      <c r="AY70" s="17">
        <v>0.166976713059244</v>
      </c>
      <c r="AZ70" s="17">
        <v>0.16785597930209201</v>
      </c>
    </row>
    <row r="71" spans="2:52" x14ac:dyDescent="0.3">
      <c r="B71" t="s">
        <v>110</v>
      </c>
      <c r="C71" s="17">
        <v>0.75561374587061103</v>
      </c>
      <c r="D71" s="17">
        <v>0.72546492082675695</v>
      </c>
      <c r="E71" s="17">
        <v>0.78539896943714604</v>
      </c>
      <c r="F71" s="17"/>
      <c r="G71" s="17">
        <v>0.65973129270583597</v>
      </c>
      <c r="H71" s="17">
        <v>0.71658647579080803</v>
      </c>
      <c r="I71" s="17">
        <v>0.74678334175310501</v>
      </c>
      <c r="J71" s="17">
        <v>0.83435028672602995</v>
      </c>
      <c r="K71" s="17">
        <v>0.83154456076766403</v>
      </c>
      <c r="L71" s="17">
        <v>0.74321283093916102</v>
      </c>
      <c r="M71" s="17"/>
      <c r="N71" s="17">
        <v>0.66205635756654801</v>
      </c>
      <c r="O71" s="17">
        <v>0.78999140342101104</v>
      </c>
      <c r="P71" s="17">
        <v>0.75114993062972502</v>
      </c>
      <c r="Q71" s="17">
        <v>0.82742074736416005</v>
      </c>
      <c r="R71" s="17"/>
      <c r="S71" s="17">
        <v>0.71337118962769097</v>
      </c>
      <c r="T71" s="17">
        <v>0.72622216009573604</v>
      </c>
      <c r="U71" s="17">
        <v>0.810301172278732</v>
      </c>
      <c r="V71" s="17">
        <v>0.78084410948149496</v>
      </c>
      <c r="W71" s="17">
        <v>0.75237481516817195</v>
      </c>
      <c r="X71" s="17">
        <v>0.77446053860945896</v>
      </c>
      <c r="Y71" s="17">
        <v>0.75289724501121902</v>
      </c>
      <c r="Z71" s="17">
        <v>0.72110559894098603</v>
      </c>
      <c r="AA71" s="17">
        <v>0.76904928745500201</v>
      </c>
      <c r="AB71" s="17">
        <v>0.77249168209315899</v>
      </c>
      <c r="AC71" s="17">
        <v>0.76774374643082599</v>
      </c>
      <c r="AD71" s="17">
        <v>0.74305340188781599</v>
      </c>
      <c r="AE71" s="17"/>
      <c r="AF71" s="17">
        <v>0.74395963157074296</v>
      </c>
      <c r="AG71" s="17">
        <v>0.71698329162434105</v>
      </c>
      <c r="AH71" s="17">
        <v>0.74470355347685602</v>
      </c>
      <c r="AI71" s="17">
        <v>0.768295970563176</v>
      </c>
      <c r="AJ71" s="17">
        <v>0.804560975936505</v>
      </c>
      <c r="AK71" s="17"/>
      <c r="AL71" s="17">
        <v>0.66711188551685896</v>
      </c>
      <c r="AM71" s="17">
        <v>0.72202377426317199</v>
      </c>
      <c r="AN71" s="17">
        <v>0.77240526589232095</v>
      </c>
      <c r="AO71" s="17">
        <v>0.78614723242885898</v>
      </c>
      <c r="AP71" s="17">
        <v>0.78043231619681697</v>
      </c>
      <c r="AQ71" s="17">
        <v>0.78705632198061404</v>
      </c>
      <c r="AR71" s="17"/>
      <c r="AS71" s="17">
        <v>0.83056748242756095</v>
      </c>
      <c r="AT71" s="17">
        <v>0.79740750597047205</v>
      </c>
      <c r="AU71" s="17">
        <v>0.71137193328276205</v>
      </c>
      <c r="AV71" s="17">
        <v>0.66116530636623405</v>
      </c>
      <c r="AW71" s="17">
        <v>0.47532460838311202</v>
      </c>
      <c r="AX71" s="17"/>
      <c r="AY71" s="17">
        <v>0.73073327525812504</v>
      </c>
      <c r="AZ71" s="17">
        <v>0.78205123419195699</v>
      </c>
    </row>
    <row r="72" spans="2:52" x14ac:dyDescent="0.3">
      <c r="B72" t="s">
        <v>111</v>
      </c>
      <c r="C72" s="17">
        <v>3.0560748342048898E-2</v>
      </c>
      <c r="D72" s="17">
        <v>3.1359877202373203E-2</v>
      </c>
      <c r="E72" s="17">
        <v>2.89815958961561E-2</v>
      </c>
      <c r="F72" s="17"/>
      <c r="G72" s="17">
        <v>4.9197817677996199E-2</v>
      </c>
      <c r="H72" s="17">
        <v>4.2000171147293597E-2</v>
      </c>
      <c r="I72" s="17">
        <v>5.1010079646292103E-2</v>
      </c>
      <c r="J72" s="17">
        <v>2.37339230142532E-2</v>
      </c>
      <c r="K72" s="17">
        <v>6.7363679796590102E-3</v>
      </c>
      <c r="L72" s="17">
        <v>1.36556154261771E-2</v>
      </c>
      <c r="M72" s="17"/>
      <c r="N72" s="17">
        <v>2.9540628206109101E-2</v>
      </c>
      <c r="O72" s="17">
        <v>2.9646179184192E-2</v>
      </c>
      <c r="P72" s="17">
        <v>3.0855683027275201E-2</v>
      </c>
      <c r="Q72" s="17">
        <v>3.2778068588236897E-2</v>
      </c>
      <c r="R72" s="17"/>
      <c r="S72" s="17">
        <v>2.74389352965906E-2</v>
      </c>
      <c r="T72" s="17">
        <v>1.97835083253661E-2</v>
      </c>
      <c r="U72" s="17">
        <v>3.7380360367569102E-2</v>
      </c>
      <c r="V72" s="17">
        <v>1.7550660390102901E-2</v>
      </c>
      <c r="W72" s="17">
        <v>3.5484402499222002E-2</v>
      </c>
      <c r="X72" s="17">
        <v>3.4625948596711399E-2</v>
      </c>
      <c r="Y72" s="17">
        <v>2.3975694372519601E-2</v>
      </c>
      <c r="Z72" s="17">
        <v>3.5391006503957399E-2</v>
      </c>
      <c r="AA72" s="17">
        <v>3.9297196433465603E-2</v>
      </c>
      <c r="AB72" s="17">
        <v>5.59881557607971E-3</v>
      </c>
      <c r="AC72" s="17">
        <v>9.8441740703957198E-2</v>
      </c>
      <c r="AD72" s="17">
        <v>3.0258623413791399E-2</v>
      </c>
      <c r="AE72" s="17"/>
      <c r="AF72" s="17">
        <v>1.7434724807499299E-2</v>
      </c>
      <c r="AG72" s="17">
        <v>3.9544082262845899E-2</v>
      </c>
      <c r="AH72" s="17">
        <v>1.2033240485653801E-2</v>
      </c>
      <c r="AI72" s="17">
        <v>3.2608652689408199E-2</v>
      </c>
      <c r="AJ72" s="17">
        <v>8.3504340702522002E-3</v>
      </c>
      <c r="AK72" s="17"/>
      <c r="AL72" s="17">
        <v>4.0592578322527703E-2</v>
      </c>
      <c r="AM72" s="17">
        <v>2.1728494352231901E-2</v>
      </c>
      <c r="AN72" s="17">
        <v>5.4215160263284901E-3</v>
      </c>
      <c r="AO72" s="17">
        <v>3.6016061888880797E-2</v>
      </c>
      <c r="AP72" s="17">
        <v>2.06100400093546E-2</v>
      </c>
      <c r="AQ72" s="17">
        <v>4.95198237894428E-2</v>
      </c>
      <c r="AR72" s="17"/>
      <c r="AS72" s="17">
        <v>2.9762381299215102E-2</v>
      </c>
      <c r="AT72" s="17">
        <v>3.0359919253045899E-2</v>
      </c>
      <c r="AU72" s="17">
        <v>2.82717202943021E-2</v>
      </c>
      <c r="AV72" s="17">
        <v>4.0392203313543998E-2</v>
      </c>
      <c r="AW72" s="17">
        <v>4.2128508788460299E-2</v>
      </c>
      <c r="AX72" s="17"/>
      <c r="AY72" s="17">
        <v>3.4479616712237302E-2</v>
      </c>
      <c r="AZ72" s="17">
        <v>2.1359004233035699E-2</v>
      </c>
    </row>
    <row r="73" spans="2:52" x14ac:dyDescent="0.3">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row>
    <row r="74" spans="2:52" x14ac:dyDescent="0.3">
      <c r="B74" s="6" t="s">
        <v>128</v>
      </c>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row>
    <row r="75" spans="2:52" x14ac:dyDescent="0.3">
      <c r="B75" s="24" t="s">
        <v>76</v>
      </c>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row>
    <row r="76" spans="2:52" x14ac:dyDescent="0.3">
      <c r="B76" t="s">
        <v>120</v>
      </c>
      <c r="C76" s="17">
        <v>4.3954095184269099E-2</v>
      </c>
      <c r="D76" s="17">
        <v>5.4649789110441098E-2</v>
      </c>
      <c r="E76" s="17">
        <v>3.3817345993487402E-2</v>
      </c>
      <c r="F76" s="17"/>
      <c r="G76" s="17">
        <v>7.01177682608186E-2</v>
      </c>
      <c r="H76" s="17">
        <v>9.9351146245422295E-2</v>
      </c>
      <c r="I76" s="17">
        <v>4.9749448096565403E-2</v>
      </c>
      <c r="J76" s="17">
        <v>1.94191402067369E-2</v>
      </c>
      <c r="K76" s="17">
        <v>1.8106576424564501E-2</v>
      </c>
      <c r="L76" s="17">
        <v>1.4096021832316501E-2</v>
      </c>
      <c r="M76" s="17"/>
      <c r="N76" s="17">
        <v>6.0799523730962299E-2</v>
      </c>
      <c r="O76" s="17">
        <v>3.95015933195043E-2</v>
      </c>
      <c r="P76" s="17">
        <v>3.6413143599299598E-2</v>
      </c>
      <c r="Q76" s="17">
        <v>3.7667814873912499E-2</v>
      </c>
      <c r="R76" s="17"/>
      <c r="S76" s="17">
        <v>5.89012286496454E-2</v>
      </c>
      <c r="T76" s="17">
        <v>3.9332764972722999E-2</v>
      </c>
      <c r="U76" s="17">
        <v>6.1698806427968999E-3</v>
      </c>
      <c r="V76" s="17">
        <v>4.0764842613645401E-2</v>
      </c>
      <c r="W76" s="17">
        <v>4.1350081407787301E-2</v>
      </c>
      <c r="X76" s="17">
        <v>7.8005249466416293E-2</v>
      </c>
      <c r="Y76" s="17">
        <v>1.2531044713613699E-2</v>
      </c>
      <c r="Z76" s="17">
        <v>6.9570820817699094E-2</v>
      </c>
      <c r="AA76" s="17">
        <v>6.1123441621012999E-2</v>
      </c>
      <c r="AB76" s="17">
        <v>4.1402097182518201E-2</v>
      </c>
      <c r="AC76" s="17">
        <v>1.9315172863238101E-2</v>
      </c>
      <c r="AD76" s="17">
        <v>4.28956734513277E-2</v>
      </c>
      <c r="AE76" s="17"/>
      <c r="AF76" s="17">
        <v>2.97344830854742E-2</v>
      </c>
      <c r="AG76" s="17">
        <v>7.0973559239200401E-2</v>
      </c>
      <c r="AH76" s="17">
        <v>2.5234292645352902E-2</v>
      </c>
      <c r="AI76" s="17">
        <v>4.7608048302279299E-2</v>
      </c>
      <c r="AJ76" s="17">
        <v>4.9490324076941303E-2</v>
      </c>
      <c r="AK76" s="17"/>
      <c r="AL76" s="17">
        <v>9.7529023240713497E-2</v>
      </c>
      <c r="AM76" s="17">
        <v>4.0406869779966499E-2</v>
      </c>
      <c r="AN76" s="17">
        <v>2.8133094053623301E-2</v>
      </c>
      <c r="AO76" s="17">
        <v>2.8521796978276202E-2</v>
      </c>
      <c r="AP76" s="17">
        <v>4.64630829762578E-2</v>
      </c>
      <c r="AQ76" s="17">
        <v>1.0375029781896699E-2</v>
      </c>
      <c r="AR76" s="17"/>
      <c r="AS76" s="17">
        <v>2.9468248744704901E-2</v>
      </c>
      <c r="AT76" s="17">
        <v>2.2042029517880202E-2</v>
      </c>
      <c r="AU76" s="17">
        <v>5.0585763226551998E-2</v>
      </c>
      <c r="AV76" s="17">
        <v>9.6382031842089697E-2</v>
      </c>
      <c r="AW76" s="17">
        <v>0.106106531327247</v>
      </c>
      <c r="AX76" s="17"/>
      <c r="AY76" s="17">
        <v>6.1363231341913398E-2</v>
      </c>
      <c r="AZ76" s="17">
        <v>2.8905872809813798E-2</v>
      </c>
    </row>
    <row r="77" spans="2:52" x14ac:dyDescent="0.3">
      <c r="B77" t="s">
        <v>121</v>
      </c>
      <c r="C77" s="17">
        <v>0.24010730690166801</v>
      </c>
      <c r="D77" s="17">
        <v>0.271449395631297</v>
      </c>
      <c r="E77" s="17">
        <v>0.20912755821401299</v>
      </c>
      <c r="F77" s="17"/>
      <c r="G77" s="17">
        <v>0.33955609941517301</v>
      </c>
      <c r="H77" s="17">
        <v>0.32936532334152702</v>
      </c>
      <c r="I77" s="17">
        <v>0.289623335074157</v>
      </c>
      <c r="J77" s="17">
        <v>0.212982231505467</v>
      </c>
      <c r="K77" s="17">
        <v>0.13477256167558099</v>
      </c>
      <c r="L77" s="17">
        <v>0.15354455447183701</v>
      </c>
      <c r="M77" s="17"/>
      <c r="N77" s="17">
        <v>0.292777724869204</v>
      </c>
      <c r="O77" s="17">
        <v>0.24534024186039499</v>
      </c>
      <c r="P77" s="17">
        <v>0.22048912088140099</v>
      </c>
      <c r="Q77" s="17">
        <v>0.194500535338608</v>
      </c>
      <c r="R77" s="17"/>
      <c r="S77" s="17">
        <v>0.33750129703442</v>
      </c>
      <c r="T77" s="17">
        <v>0.199621028287255</v>
      </c>
      <c r="U77" s="17">
        <v>0.22153986046561699</v>
      </c>
      <c r="V77" s="17">
        <v>0.20923158066815101</v>
      </c>
      <c r="W77" s="17">
        <v>0.22645123142248499</v>
      </c>
      <c r="X77" s="17">
        <v>0.24775604621077099</v>
      </c>
      <c r="Y77" s="17">
        <v>0.29876544131420801</v>
      </c>
      <c r="Z77" s="17">
        <v>0.25029903241823198</v>
      </c>
      <c r="AA77" s="17">
        <v>0.21935874824352899</v>
      </c>
      <c r="AB77" s="17">
        <v>0.167144170519758</v>
      </c>
      <c r="AC77" s="17">
        <v>0.25314399244843599</v>
      </c>
      <c r="AD77" s="17">
        <v>0.21591905310652401</v>
      </c>
      <c r="AE77" s="17"/>
      <c r="AF77" s="17">
        <v>0.253562505464897</v>
      </c>
      <c r="AG77" s="17">
        <v>0.30948000685085902</v>
      </c>
      <c r="AH77" s="17">
        <v>0.146673820990148</v>
      </c>
      <c r="AI77" s="17">
        <v>0.16567988133368999</v>
      </c>
      <c r="AJ77" s="17">
        <v>0.22746843623165799</v>
      </c>
      <c r="AK77" s="17"/>
      <c r="AL77" s="17">
        <v>0.37627037521300999</v>
      </c>
      <c r="AM77" s="17">
        <v>0.29440207316134398</v>
      </c>
      <c r="AN77" s="17">
        <v>0.201919719696594</v>
      </c>
      <c r="AO77" s="17">
        <v>0.17291643429591899</v>
      </c>
      <c r="AP77" s="17">
        <v>0.24465719096984201</v>
      </c>
      <c r="AQ77" s="17">
        <v>0.12807263894283899</v>
      </c>
      <c r="AR77" s="17"/>
      <c r="AS77" s="17">
        <v>0.18071623928887001</v>
      </c>
      <c r="AT77" s="17">
        <v>0.24703738280926801</v>
      </c>
      <c r="AU77" s="17">
        <v>0.28662883130804201</v>
      </c>
      <c r="AV77" s="17">
        <v>0.31521382749141902</v>
      </c>
      <c r="AW77" s="17">
        <v>0.43767188500348297</v>
      </c>
      <c r="AX77" s="17"/>
      <c r="AY77" s="17">
        <v>0.33348726695484199</v>
      </c>
      <c r="AZ77" s="17">
        <v>0.13722594293795201</v>
      </c>
    </row>
    <row r="78" spans="2:52" x14ac:dyDescent="0.3">
      <c r="B78" t="s">
        <v>122</v>
      </c>
      <c r="C78" s="17">
        <v>0.242328519287698</v>
      </c>
      <c r="D78" s="17">
        <v>0.231963844396012</v>
      </c>
      <c r="E78" s="17">
        <v>0.25412556492913202</v>
      </c>
      <c r="F78" s="17"/>
      <c r="G78" s="17">
        <v>0.25204043333371101</v>
      </c>
      <c r="H78" s="17">
        <v>0.212282131154234</v>
      </c>
      <c r="I78" s="17">
        <v>0.227410385540493</v>
      </c>
      <c r="J78" s="17">
        <v>0.25981939941716597</v>
      </c>
      <c r="K78" s="17">
        <v>0.235936758123031</v>
      </c>
      <c r="L78" s="17">
        <v>0.26252885120608299</v>
      </c>
      <c r="M78" s="17"/>
      <c r="N78" s="17">
        <v>0.24227170929657799</v>
      </c>
      <c r="O78" s="17">
        <v>0.228483634951158</v>
      </c>
      <c r="P78" s="17">
        <v>0.23677914811457701</v>
      </c>
      <c r="Q78" s="17">
        <v>0.25900242840726301</v>
      </c>
      <c r="R78" s="17"/>
      <c r="S78" s="17">
        <v>0.25254542148653902</v>
      </c>
      <c r="T78" s="17">
        <v>0.24020160643935801</v>
      </c>
      <c r="U78" s="17">
        <v>0.263852044551105</v>
      </c>
      <c r="V78" s="17">
        <v>0.26271889380902003</v>
      </c>
      <c r="W78" s="17">
        <v>0.261770269422336</v>
      </c>
      <c r="X78" s="17">
        <v>0.22057957662014599</v>
      </c>
      <c r="Y78" s="17">
        <v>0.20662390023416</v>
      </c>
      <c r="Z78" s="17">
        <v>0.197808008067618</v>
      </c>
      <c r="AA78" s="17">
        <v>0.28346671704902898</v>
      </c>
      <c r="AB78" s="17">
        <v>0.217944672015182</v>
      </c>
      <c r="AC78" s="17">
        <v>0.20403325160975599</v>
      </c>
      <c r="AD78" s="17">
        <v>0.24584242459696301</v>
      </c>
      <c r="AE78" s="17"/>
      <c r="AF78" s="17">
        <v>0.247813838726991</v>
      </c>
      <c r="AG78" s="17">
        <v>0.23874393588458001</v>
      </c>
      <c r="AH78" s="17">
        <v>0.290659349800718</v>
      </c>
      <c r="AI78" s="17">
        <v>0.19123746807442801</v>
      </c>
      <c r="AJ78" s="17">
        <v>0.22507051001005199</v>
      </c>
      <c r="AK78" s="17"/>
      <c r="AL78" s="17">
        <v>0.243192701018069</v>
      </c>
      <c r="AM78" s="17">
        <v>0.26328439270978499</v>
      </c>
      <c r="AN78" s="17">
        <v>0.286502769530257</v>
      </c>
      <c r="AO78" s="17">
        <v>0.19397881240737</v>
      </c>
      <c r="AP78" s="17">
        <v>0.27572926202557901</v>
      </c>
      <c r="AQ78" s="17">
        <v>0.28143124624867899</v>
      </c>
      <c r="AR78" s="17"/>
      <c r="AS78" s="17">
        <v>0.238282442200552</v>
      </c>
      <c r="AT78" s="17">
        <v>0.25113894739429099</v>
      </c>
      <c r="AU78" s="17">
        <v>0.24118320243752001</v>
      </c>
      <c r="AV78" s="17">
        <v>0.26378961891116498</v>
      </c>
      <c r="AW78" s="17">
        <v>0.19525637892004999</v>
      </c>
      <c r="AX78" s="17"/>
      <c r="AY78" s="17">
        <v>0.26014617333002199</v>
      </c>
      <c r="AZ78" s="17">
        <v>0.17101078823148599</v>
      </c>
    </row>
    <row r="79" spans="2:52" x14ac:dyDescent="0.3">
      <c r="B79" t="s">
        <v>123</v>
      </c>
      <c r="C79" s="17">
        <v>0.23578212935158399</v>
      </c>
      <c r="D79" s="17">
        <v>0.21760720918389501</v>
      </c>
      <c r="E79" s="17">
        <v>0.25414751689638099</v>
      </c>
      <c r="F79" s="17"/>
      <c r="G79" s="17">
        <v>0.16215018154873501</v>
      </c>
      <c r="H79" s="17">
        <v>0.22476897697324699</v>
      </c>
      <c r="I79" s="17">
        <v>0.20429126929199801</v>
      </c>
      <c r="J79" s="17">
        <v>0.23639176214253699</v>
      </c>
      <c r="K79" s="17">
        <v>0.29482252620032501</v>
      </c>
      <c r="L79" s="17">
        <v>0.279450989688795</v>
      </c>
      <c r="M79" s="17"/>
      <c r="N79" s="17">
        <v>0.21450145833427101</v>
      </c>
      <c r="O79" s="17">
        <v>0.24782127180229799</v>
      </c>
      <c r="P79" s="17">
        <v>0.25121397941909002</v>
      </c>
      <c r="Q79" s="17">
        <v>0.235946984595923</v>
      </c>
      <c r="R79" s="17"/>
      <c r="S79" s="17">
        <v>0.186656562344897</v>
      </c>
      <c r="T79" s="17">
        <v>0.25272932943866899</v>
      </c>
      <c r="U79" s="17">
        <v>0.31329881220125999</v>
      </c>
      <c r="V79" s="17">
        <v>0.23833338086641201</v>
      </c>
      <c r="W79" s="17">
        <v>0.21433126597784399</v>
      </c>
      <c r="X79" s="17">
        <v>0.19087881704027501</v>
      </c>
      <c r="Y79" s="17">
        <v>0.19684113793797001</v>
      </c>
      <c r="Z79" s="17">
        <v>0.25837339232873902</v>
      </c>
      <c r="AA79" s="17">
        <v>0.22985626836723799</v>
      </c>
      <c r="AB79" s="17">
        <v>0.29746067049470698</v>
      </c>
      <c r="AC79" s="17">
        <v>0.23279972784287101</v>
      </c>
      <c r="AD79" s="17">
        <v>0.27771249727664998</v>
      </c>
      <c r="AE79" s="17"/>
      <c r="AF79" s="17">
        <v>0.25972768126438001</v>
      </c>
      <c r="AG79" s="17">
        <v>0.20965141097194001</v>
      </c>
      <c r="AH79" s="17">
        <v>0.25702268474190898</v>
      </c>
      <c r="AI79" s="17">
        <v>0.229031892900912</v>
      </c>
      <c r="AJ79" s="17">
        <v>0.23408618339154699</v>
      </c>
      <c r="AK79" s="17"/>
      <c r="AL79" s="17">
        <v>0.161623600100088</v>
      </c>
      <c r="AM79" s="17">
        <v>0.204727491826073</v>
      </c>
      <c r="AN79" s="17">
        <v>0.24617687665603</v>
      </c>
      <c r="AO79" s="17">
        <v>0.29329783995693398</v>
      </c>
      <c r="AP79" s="17">
        <v>0.24525481287781301</v>
      </c>
      <c r="AQ79" s="17">
        <v>0.23884066234267701</v>
      </c>
      <c r="AR79" s="17"/>
      <c r="AS79" s="17">
        <v>0.25499140964605199</v>
      </c>
      <c r="AT79" s="17">
        <v>0.24148245714233699</v>
      </c>
      <c r="AU79" s="17">
        <v>0.21831903859601201</v>
      </c>
      <c r="AV79" s="17">
        <v>0.21177221584615</v>
      </c>
      <c r="AW79" s="17">
        <v>0.140449315040552</v>
      </c>
      <c r="AX79" s="17"/>
      <c r="AY79" s="17">
        <v>0.18689542595672801</v>
      </c>
      <c r="AZ79" s="17">
        <v>0.33852078300502503</v>
      </c>
    </row>
    <row r="80" spans="2:52" x14ac:dyDescent="0.3">
      <c r="B80" t="s">
        <v>124</v>
      </c>
      <c r="C80" s="17">
        <v>0.14483620613120801</v>
      </c>
      <c r="D80" s="17">
        <v>0.154924146622092</v>
      </c>
      <c r="E80" s="17">
        <v>0.13498092615065699</v>
      </c>
      <c r="F80" s="17"/>
      <c r="G80" s="17">
        <v>7.0268904206500699E-2</v>
      </c>
      <c r="H80" s="17">
        <v>5.9662770947936601E-2</v>
      </c>
      <c r="I80" s="17">
        <v>0.13271642471616199</v>
      </c>
      <c r="J80" s="17">
        <v>0.167947679751414</v>
      </c>
      <c r="K80" s="17">
        <v>0.20286446671977701</v>
      </c>
      <c r="L80" s="17">
        <v>0.21589683727817499</v>
      </c>
      <c r="M80" s="17"/>
      <c r="N80" s="17">
        <v>0.116495601163547</v>
      </c>
      <c r="O80" s="17">
        <v>0.145365105253113</v>
      </c>
      <c r="P80" s="17">
        <v>0.162516241679069</v>
      </c>
      <c r="Q80" s="17">
        <v>0.15736380499745101</v>
      </c>
      <c r="R80" s="17"/>
      <c r="S80" s="17">
        <v>9.2087534597210793E-2</v>
      </c>
      <c r="T80" s="17">
        <v>0.187093513375025</v>
      </c>
      <c r="U80" s="17">
        <v>0.12819891374439699</v>
      </c>
      <c r="V80" s="17">
        <v>0.14470123676928101</v>
      </c>
      <c r="W80" s="17">
        <v>0.160369084504939</v>
      </c>
      <c r="X80" s="17">
        <v>0.159124795926956</v>
      </c>
      <c r="Y80" s="17">
        <v>0.17491017242590001</v>
      </c>
      <c r="Z80" s="17">
        <v>0.16461355172884401</v>
      </c>
      <c r="AA80" s="17">
        <v>0.126090672950253</v>
      </c>
      <c r="AB80" s="17">
        <v>0.138368440302129</v>
      </c>
      <c r="AC80" s="17">
        <v>0.20182207512063099</v>
      </c>
      <c r="AD80" s="17">
        <v>6.0446517823392797E-2</v>
      </c>
      <c r="AE80" s="17"/>
      <c r="AF80" s="17">
        <v>0.14913589832997901</v>
      </c>
      <c r="AG80" s="17">
        <v>8.81568815829437E-2</v>
      </c>
      <c r="AH80" s="17">
        <v>0.172837113314256</v>
      </c>
      <c r="AI80" s="17">
        <v>0.29703147849322697</v>
      </c>
      <c r="AJ80" s="17">
        <v>0.14601566092798701</v>
      </c>
      <c r="AK80" s="17"/>
      <c r="AL80" s="17">
        <v>7.4006959489771804E-2</v>
      </c>
      <c r="AM80" s="17">
        <v>0.139482847788585</v>
      </c>
      <c r="AN80" s="17">
        <v>0.107503806555935</v>
      </c>
      <c r="AO80" s="17">
        <v>0.24630208193748601</v>
      </c>
      <c r="AP80" s="17">
        <v>6.1605193835856699E-2</v>
      </c>
      <c r="AQ80" s="17">
        <v>0.15713401778071001</v>
      </c>
      <c r="AR80" s="17"/>
      <c r="AS80" s="17">
        <v>0.19440490033903601</v>
      </c>
      <c r="AT80" s="17">
        <v>0.13335092224101999</v>
      </c>
      <c r="AU80" s="17">
        <v>0.100985247520864</v>
      </c>
      <c r="AV80" s="17">
        <v>7.2468531430483707E-2</v>
      </c>
      <c r="AW80" s="17">
        <v>7.2761298030744104E-2</v>
      </c>
      <c r="AX80" s="17"/>
      <c r="AY80" s="17">
        <v>7.3769491386745295E-2</v>
      </c>
      <c r="AZ80" s="17">
        <v>0.27894451927804598</v>
      </c>
    </row>
    <row r="81" spans="2:52" x14ac:dyDescent="0.3">
      <c r="B81" t="s">
        <v>71</v>
      </c>
      <c r="C81" s="17">
        <v>9.29917431435726E-2</v>
      </c>
      <c r="D81" s="17">
        <v>6.9405615056263206E-2</v>
      </c>
      <c r="E81" s="17">
        <v>0.113801087816328</v>
      </c>
      <c r="F81" s="17"/>
      <c r="G81" s="17">
        <v>0.105866613235062</v>
      </c>
      <c r="H81" s="17">
        <v>7.4569651337632797E-2</v>
      </c>
      <c r="I81" s="17">
        <v>9.6209137280625898E-2</v>
      </c>
      <c r="J81" s="17">
        <v>0.10343978697668001</v>
      </c>
      <c r="K81" s="17">
        <v>0.113497110856721</v>
      </c>
      <c r="L81" s="17">
        <v>7.4482745522794297E-2</v>
      </c>
      <c r="M81" s="17"/>
      <c r="N81" s="17">
        <v>7.3153982605438206E-2</v>
      </c>
      <c r="O81" s="17">
        <v>9.3488152813532302E-2</v>
      </c>
      <c r="P81" s="17">
        <v>9.25883663065631E-2</v>
      </c>
      <c r="Q81" s="17">
        <v>0.115518431786842</v>
      </c>
      <c r="R81" s="17"/>
      <c r="S81" s="17">
        <v>7.2307955887287598E-2</v>
      </c>
      <c r="T81" s="17">
        <v>8.1021757486969104E-2</v>
      </c>
      <c r="U81" s="17">
        <v>6.6940488394823805E-2</v>
      </c>
      <c r="V81" s="17">
        <v>0.10425006527349</v>
      </c>
      <c r="W81" s="17">
        <v>9.5728067264608696E-2</v>
      </c>
      <c r="X81" s="17">
        <v>0.10365551473543599</v>
      </c>
      <c r="Y81" s="17">
        <v>0.11032830337414801</v>
      </c>
      <c r="Z81" s="17">
        <v>5.9335194638867099E-2</v>
      </c>
      <c r="AA81" s="17">
        <v>8.0104151768938703E-2</v>
      </c>
      <c r="AB81" s="17">
        <v>0.137679949485706</v>
      </c>
      <c r="AC81" s="17">
        <v>8.8885780115067703E-2</v>
      </c>
      <c r="AD81" s="17">
        <v>0.157183833745142</v>
      </c>
      <c r="AE81" s="17"/>
      <c r="AF81" s="17">
        <v>6.0025593128278897E-2</v>
      </c>
      <c r="AG81" s="17">
        <v>8.2994205470476604E-2</v>
      </c>
      <c r="AH81" s="17">
        <v>0.10757273850761601</v>
      </c>
      <c r="AI81" s="17">
        <v>6.9411230895464304E-2</v>
      </c>
      <c r="AJ81" s="17">
        <v>0.117868885361814</v>
      </c>
      <c r="AK81" s="17"/>
      <c r="AL81" s="17">
        <v>4.7377340938346599E-2</v>
      </c>
      <c r="AM81" s="17">
        <v>5.7696324734246802E-2</v>
      </c>
      <c r="AN81" s="17">
        <v>0.12976373350755999</v>
      </c>
      <c r="AO81" s="17">
        <v>6.4983034424015207E-2</v>
      </c>
      <c r="AP81" s="17">
        <v>0.12629045731465199</v>
      </c>
      <c r="AQ81" s="17">
        <v>0.184146404903198</v>
      </c>
      <c r="AR81" s="17"/>
      <c r="AS81" s="17">
        <v>0.102136759780786</v>
      </c>
      <c r="AT81" s="17">
        <v>0.104948260895204</v>
      </c>
      <c r="AU81" s="17">
        <v>0.10229791691100899</v>
      </c>
      <c r="AV81" s="17">
        <v>4.0373774478692698E-2</v>
      </c>
      <c r="AW81" s="17">
        <v>4.7754591677923598E-2</v>
      </c>
      <c r="AX81" s="17"/>
      <c r="AY81" s="17">
        <v>8.4338411029749705E-2</v>
      </c>
      <c r="AZ81" s="17">
        <v>4.5392093737677497E-2</v>
      </c>
    </row>
    <row r="82" spans="2:52" x14ac:dyDescent="0.3">
      <c r="B82" t="s">
        <v>125</v>
      </c>
      <c r="C82" s="17">
        <v>0.284061402085937</v>
      </c>
      <c r="D82" s="17">
        <v>0.32609918474173799</v>
      </c>
      <c r="E82" s="17">
        <v>0.24294490420750101</v>
      </c>
      <c r="F82" s="17"/>
      <c r="G82" s="17">
        <v>0.40967386767599201</v>
      </c>
      <c r="H82" s="17">
        <v>0.42871646958694898</v>
      </c>
      <c r="I82" s="17">
        <v>0.339372783170722</v>
      </c>
      <c r="J82" s="17">
        <v>0.23240137171220401</v>
      </c>
      <c r="K82" s="17">
        <v>0.152879138100146</v>
      </c>
      <c r="L82" s="17">
        <v>0.16764057630415299</v>
      </c>
      <c r="M82" s="17"/>
      <c r="N82" s="17">
        <v>0.35357724860016598</v>
      </c>
      <c r="O82" s="17">
        <v>0.28484183517989897</v>
      </c>
      <c r="P82" s="17">
        <v>0.25690226448070103</v>
      </c>
      <c r="Q82" s="17">
        <v>0.232168350212521</v>
      </c>
      <c r="R82" s="17"/>
      <c r="S82" s="17">
        <v>0.39640252568406498</v>
      </c>
      <c r="T82" s="17">
        <v>0.23895379325997801</v>
      </c>
      <c r="U82" s="17">
        <v>0.22770974110841399</v>
      </c>
      <c r="V82" s="17">
        <v>0.249996423281797</v>
      </c>
      <c r="W82" s="17">
        <v>0.26780131283027198</v>
      </c>
      <c r="X82" s="17">
        <v>0.32576129567718698</v>
      </c>
      <c r="Y82" s="17">
        <v>0.31129648602782201</v>
      </c>
      <c r="Z82" s="17">
        <v>0.31986985323593098</v>
      </c>
      <c r="AA82" s="17">
        <v>0.28048218986454199</v>
      </c>
      <c r="AB82" s="17">
        <v>0.20854626770227699</v>
      </c>
      <c r="AC82" s="17">
        <v>0.27245916531167402</v>
      </c>
      <c r="AD82" s="17">
        <v>0.25881472655785198</v>
      </c>
      <c r="AE82" s="17"/>
      <c r="AF82" s="17">
        <v>0.283296988550371</v>
      </c>
      <c r="AG82" s="17">
        <v>0.38045356609005898</v>
      </c>
      <c r="AH82" s="17">
        <v>0.17190811363550099</v>
      </c>
      <c r="AI82" s="17">
        <v>0.21328792963596899</v>
      </c>
      <c r="AJ82" s="17">
        <v>0.2769587603086</v>
      </c>
      <c r="AK82" s="17"/>
      <c r="AL82" s="17">
        <v>0.47379939845372399</v>
      </c>
      <c r="AM82" s="17">
        <v>0.33480894294130997</v>
      </c>
      <c r="AN82" s="17">
        <v>0.23005281375021699</v>
      </c>
      <c r="AO82" s="17">
        <v>0.201438231274195</v>
      </c>
      <c r="AP82" s="17">
        <v>0.29112027394609902</v>
      </c>
      <c r="AQ82" s="17">
        <v>0.13844766872473599</v>
      </c>
      <c r="AR82" s="17"/>
      <c r="AS82" s="17">
        <v>0.21018448803357501</v>
      </c>
      <c r="AT82" s="17">
        <v>0.26907941232714799</v>
      </c>
      <c r="AU82" s="17">
        <v>0.33721459453459401</v>
      </c>
      <c r="AV82" s="17">
        <v>0.41159585933350801</v>
      </c>
      <c r="AW82" s="17">
        <v>0.54377841633072999</v>
      </c>
      <c r="AX82" s="17"/>
      <c r="AY82" s="17">
        <v>0.394850498296756</v>
      </c>
      <c r="AZ82" s="17">
        <v>0.166131815747766</v>
      </c>
    </row>
    <row r="83" spans="2:52" x14ac:dyDescent="0.3">
      <c r="B83" t="s">
        <v>126</v>
      </c>
      <c r="C83" s="17">
        <v>0.380618335482792</v>
      </c>
      <c r="D83" s="17">
        <v>0.37253135580598701</v>
      </c>
      <c r="E83" s="17">
        <v>0.38912844304703798</v>
      </c>
      <c r="F83" s="17"/>
      <c r="G83" s="17">
        <v>0.23241908575523601</v>
      </c>
      <c r="H83" s="17">
        <v>0.28443174792118397</v>
      </c>
      <c r="I83" s="17">
        <v>0.337007694008159</v>
      </c>
      <c r="J83" s="17">
        <v>0.40433944189395099</v>
      </c>
      <c r="K83" s="17">
        <v>0.49768699292010199</v>
      </c>
      <c r="L83" s="17">
        <v>0.49534782696697</v>
      </c>
      <c r="M83" s="17"/>
      <c r="N83" s="17">
        <v>0.33099705949781699</v>
      </c>
      <c r="O83" s="17">
        <v>0.39318637705540999</v>
      </c>
      <c r="P83" s="17">
        <v>0.41373022109815899</v>
      </c>
      <c r="Q83" s="17">
        <v>0.39331078959337401</v>
      </c>
      <c r="R83" s="17"/>
      <c r="S83" s="17">
        <v>0.278744096942108</v>
      </c>
      <c r="T83" s="17">
        <v>0.43982284281369499</v>
      </c>
      <c r="U83" s="17">
        <v>0.441497725945657</v>
      </c>
      <c r="V83" s="17">
        <v>0.38303461763569402</v>
      </c>
      <c r="W83" s="17">
        <v>0.374700350482783</v>
      </c>
      <c r="X83" s="17">
        <v>0.35000361296723198</v>
      </c>
      <c r="Y83" s="17">
        <v>0.37175131036387099</v>
      </c>
      <c r="Z83" s="17">
        <v>0.42298694405758303</v>
      </c>
      <c r="AA83" s="17">
        <v>0.35594694131749099</v>
      </c>
      <c r="AB83" s="17">
        <v>0.43582911079683601</v>
      </c>
      <c r="AC83" s="17">
        <v>0.434621802963502</v>
      </c>
      <c r="AD83" s="17">
        <v>0.33815901510004298</v>
      </c>
      <c r="AE83" s="17"/>
      <c r="AF83" s="17">
        <v>0.40886357959435898</v>
      </c>
      <c r="AG83" s="17">
        <v>0.297808292554884</v>
      </c>
      <c r="AH83" s="17">
        <v>0.42985979805616498</v>
      </c>
      <c r="AI83" s="17">
        <v>0.52606337139413895</v>
      </c>
      <c r="AJ83" s="17">
        <v>0.38010184431953398</v>
      </c>
      <c r="AK83" s="17"/>
      <c r="AL83" s="17">
        <v>0.23563055958986001</v>
      </c>
      <c r="AM83" s="17">
        <v>0.34421033961465802</v>
      </c>
      <c r="AN83" s="17">
        <v>0.353680683211965</v>
      </c>
      <c r="AO83" s="17">
        <v>0.53959992189441996</v>
      </c>
      <c r="AP83" s="17">
        <v>0.30686000671366997</v>
      </c>
      <c r="AQ83" s="17">
        <v>0.39597468012338699</v>
      </c>
      <c r="AR83" s="17"/>
      <c r="AS83" s="17">
        <v>0.44939630998508701</v>
      </c>
      <c r="AT83" s="17">
        <v>0.37483337938335698</v>
      </c>
      <c r="AU83" s="17">
        <v>0.319304286116877</v>
      </c>
      <c r="AV83" s="17">
        <v>0.28424074727663401</v>
      </c>
      <c r="AW83" s="17">
        <v>0.21321061307129599</v>
      </c>
      <c r="AX83" s="17"/>
      <c r="AY83" s="17">
        <v>0.26066491734347302</v>
      </c>
      <c r="AZ83" s="17">
        <v>0.61746530228307095</v>
      </c>
    </row>
    <row r="84" spans="2:52" x14ac:dyDescent="0.3">
      <c r="B84" t="s">
        <v>74</v>
      </c>
      <c r="C84" s="17">
        <v>-9.6556933396855199E-2</v>
      </c>
      <c r="D84" s="17">
        <v>-4.6432171064249399E-2</v>
      </c>
      <c r="E84" s="17">
        <v>-0.146183538839538</v>
      </c>
      <c r="F84" s="17"/>
      <c r="G84" s="17">
        <v>0.177254781920756</v>
      </c>
      <c r="H84" s="17">
        <v>0.144284721665765</v>
      </c>
      <c r="I84" s="17">
        <v>2.3650891625628901E-3</v>
      </c>
      <c r="J84" s="17">
        <v>-0.171938070181747</v>
      </c>
      <c r="K84" s="17">
        <v>-0.34480785481995602</v>
      </c>
      <c r="L84" s="17">
        <v>-0.32770725066281597</v>
      </c>
      <c r="M84" s="17"/>
      <c r="N84" s="17">
        <v>2.2580189102349001E-2</v>
      </c>
      <c r="O84" s="17">
        <v>-0.108344541875512</v>
      </c>
      <c r="P84" s="17">
        <v>-0.15682795661745799</v>
      </c>
      <c r="Q84" s="17">
        <v>-0.16114243938085299</v>
      </c>
      <c r="R84" s="17"/>
      <c r="S84" s="17">
        <v>0.117658428741958</v>
      </c>
      <c r="T84" s="17">
        <v>-0.20086904955371601</v>
      </c>
      <c r="U84" s="17">
        <v>-0.21378798483724201</v>
      </c>
      <c r="V84" s="17">
        <v>-0.13303819435389699</v>
      </c>
      <c r="W84" s="17">
        <v>-0.10689903765251001</v>
      </c>
      <c r="X84" s="17">
        <v>-2.4242317290044699E-2</v>
      </c>
      <c r="Y84" s="17">
        <v>-6.0454824336048797E-2</v>
      </c>
      <c r="Z84" s="17">
        <v>-0.103117090821652</v>
      </c>
      <c r="AA84" s="17">
        <v>-7.5464751452948994E-2</v>
      </c>
      <c r="AB84" s="17">
        <v>-0.22728284309455901</v>
      </c>
      <c r="AC84" s="17">
        <v>-0.16216263765182901</v>
      </c>
      <c r="AD84" s="17">
        <v>-7.9344288542191499E-2</v>
      </c>
      <c r="AE84" s="17"/>
      <c r="AF84" s="17">
        <v>-0.12556659104398801</v>
      </c>
      <c r="AG84" s="17">
        <v>8.2645273535175104E-2</v>
      </c>
      <c r="AH84" s="17">
        <v>-0.25795168442066502</v>
      </c>
      <c r="AI84" s="17">
        <v>-0.31277544175816901</v>
      </c>
      <c r="AJ84" s="17">
        <v>-0.103143084010934</v>
      </c>
      <c r="AK84" s="17"/>
      <c r="AL84" s="17">
        <v>0.238168838863864</v>
      </c>
      <c r="AM84" s="17">
        <v>-9.4013966733479393E-3</v>
      </c>
      <c r="AN84" s="17">
        <v>-0.123627869461748</v>
      </c>
      <c r="AO84" s="17">
        <v>-0.338161690620225</v>
      </c>
      <c r="AP84" s="17">
        <v>-1.57397327675706E-2</v>
      </c>
      <c r="AQ84" s="17">
        <v>-0.25752701139865097</v>
      </c>
      <c r="AR84" s="17"/>
      <c r="AS84" s="17">
        <v>-0.239211821951513</v>
      </c>
      <c r="AT84" s="17">
        <v>-0.105753967056209</v>
      </c>
      <c r="AU84" s="17">
        <v>1.7910308417717499E-2</v>
      </c>
      <c r="AV84" s="17">
        <v>0.127355112056874</v>
      </c>
      <c r="AW84" s="17">
        <v>0.33056780325943402</v>
      </c>
      <c r="AX84" s="17"/>
      <c r="AY84" s="17">
        <v>0.13418558095328301</v>
      </c>
      <c r="AZ84" s="17">
        <v>-0.45133348653530497</v>
      </c>
    </row>
    <row r="85" spans="2:52" x14ac:dyDescent="0.3">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row>
    <row r="86" spans="2:52" x14ac:dyDescent="0.3">
      <c r="B86" s="6" t="s">
        <v>129</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row>
    <row r="87" spans="2:52" x14ac:dyDescent="0.3">
      <c r="B87" s="24" t="s">
        <v>76</v>
      </c>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row>
    <row r="88" spans="2:52" x14ac:dyDescent="0.3">
      <c r="B88" t="s">
        <v>120</v>
      </c>
      <c r="C88" s="17">
        <v>3.7442802657387302E-2</v>
      </c>
      <c r="D88" s="17">
        <v>4.4941461044968503E-2</v>
      </c>
      <c r="E88" s="17">
        <v>3.0381928960979101E-2</v>
      </c>
      <c r="F88" s="17"/>
      <c r="G88" s="17">
        <v>7.6702678436961796E-2</v>
      </c>
      <c r="H88" s="17">
        <v>7.4356603569412497E-2</v>
      </c>
      <c r="I88" s="17">
        <v>4.6841240727288201E-2</v>
      </c>
      <c r="J88" s="17">
        <v>1.29739952080168E-2</v>
      </c>
      <c r="K88" s="17">
        <v>1.04197204247784E-2</v>
      </c>
      <c r="L88" s="17">
        <v>1.1683537147785699E-2</v>
      </c>
      <c r="M88" s="17"/>
      <c r="N88" s="17">
        <v>5.1591247029210398E-2</v>
      </c>
      <c r="O88" s="17">
        <v>3.0421632106565E-2</v>
      </c>
      <c r="P88" s="17">
        <v>4.0414147840487399E-2</v>
      </c>
      <c r="Q88" s="17">
        <v>2.7388170132391001E-2</v>
      </c>
      <c r="R88" s="17"/>
      <c r="S88" s="17">
        <v>5.9393342570731603E-2</v>
      </c>
      <c r="T88" s="17">
        <v>2.36786754467045E-2</v>
      </c>
      <c r="U88" s="17">
        <v>1.22524776722005E-2</v>
      </c>
      <c r="V88" s="17">
        <v>4.7030242455975799E-2</v>
      </c>
      <c r="W88" s="17">
        <v>3.5060715931451901E-2</v>
      </c>
      <c r="X88" s="17">
        <v>6.0596701265123697E-2</v>
      </c>
      <c r="Y88" s="17">
        <v>1.8460177931012199E-2</v>
      </c>
      <c r="Z88" s="17">
        <v>4.63497163856725E-2</v>
      </c>
      <c r="AA88" s="17">
        <v>5.2141639633440401E-2</v>
      </c>
      <c r="AB88" s="17">
        <v>2.2771112988008699E-2</v>
      </c>
      <c r="AC88" s="17">
        <v>9.2251266871043805E-3</v>
      </c>
      <c r="AD88" s="17">
        <v>4.4534134201492402E-2</v>
      </c>
      <c r="AE88" s="17"/>
      <c r="AF88" s="17">
        <v>3.02627557416323E-2</v>
      </c>
      <c r="AG88" s="17">
        <v>6.46359219833718E-2</v>
      </c>
      <c r="AH88" s="17">
        <v>1.30486878605191E-2</v>
      </c>
      <c r="AI88" s="17">
        <v>2.9052011363797901E-2</v>
      </c>
      <c r="AJ88" s="17">
        <v>4.0821139647908601E-2</v>
      </c>
      <c r="AK88" s="17"/>
      <c r="AL88" s="17">
        <v>9.0840943814587405E-2</v>
      </c>
      <c r="AM88" s="17">
        <v>3.3948543652595801E-2</v>
      </c>
      <c r="AN88" s="17">
        <v>1.7315666240042198E-2</v>
      </c>
      <c r="AO88" s="17">
        <v>2.2422182080318501E-2</v>
      </c>
      <c r="AP88" s="17">
        <v>4.5764338410468799E-2</v>
      </c>
      <c r="AQ88" s="17">
        <v>5.52778181231254E-3</v>
      </c>
      <c r="AR88" s="17"/>
      <c r="AS88" s="17">
        <v>2.7118808505378799E-2</v>
      </c>
      <c r="AT88" s="17">
        <v>2.2441072722275E-2</v>
      </c>
      <c r="AU88" s="17">
        <v>4.65615518200551E-2</v>
      </c>
      <c r="AV88" s="17">
        <v>7.8187633226745906E-2</v>
      </c>
      <c r="AW88" s="17">
        <v>0.115741393272382</v>
      </c>
      <c r="AX88" s="17"/>
      <c r="AY88" s="17">
        <v>5.5423424334175797E-2</v>
      </c>
      <c r="AZ88" s="17">
        <v>1.9123142007620501E-2</v>
      </c>
    </row>
    <row r="89" spans="2:52" x14ac:dyDescent="0.3">
      <c r="B89" t="s">
        <v>121</v>
      </c>
      <c r="C89" s="17">
        <v>0.24478924517505901</v>
      </c>
      <c r="D89" s="17">
        <v>0.27143887464491601</v>
      </c>
      <c r="E89" s="17">
        <v>0.21844796577165501</v>
      </c>
      <c r="F89" s="17"/>
      <c r="G89" s="17">
        <v>0.35931894611495802</v>
      </c>
      <c r="H89" s="17">
        <v>0.34239533251983501</v>
      </c>
      <c r="I89" s="17">
        <v>0.29494072578066299</v>
      </c>
      <c r="J89" s="17">
        <v>0.18776918542587101</v>
      </c>
      <c r="K89" s="17">
        <v>0.150438706364277</v>
      </c>
      <c r="L89" s="17">
        <v>0.15791108903575601</v>
      </c>
      <c r="M89" s="17"/>
      <c r="N89" s="17">
        <v>0.30812100460635999</v>
      </c>
      <c r="O89" s="17">
        <v>0.237315694970059</v>
      </c>
      <c r="P89" s="17">
        <v>0.21162351752908301</v>
      </c>
      <c r="Q89" s="17">
        <v>0.21090706138638499</v>
      </c>
      <c r="R89" s="17"/>
      <c r="S89" s="17">
        <v>0.328636123017507</v>
      </c>
      <c r="T89" s="17">
        <v>0.21956320494682499</v>
      </c>
      <c r="U89" s="17">
        <v>0.25740162385054699</v>
      </c>
      <c r="V89" s="17">
        <v>0.201046373092516</v>
      </c>
      <c r="W89" s="17">
        <v>0.24145675972730099</v>
      </c>
      <c r="X89" s="17">
        <v>0.23447598974492001</v>
      </c>
      <c r="Y89" s="17">
        <v>0.25643684232694403</v>
      </c>
      <c r="Z89" s="17">
        <v>0.319214653756551</v>
      </c>
      <c r="AA89" s="17">
        <v>0.22054679350972001</v>
      </c>
      <c r="AB89" s="17">
        <v>0.192405004489555</v>
      </c>
      <c r="AC89" s="17">
        <v>0.234353821125728</v>
      </c>
      <c r="AD89" s="17">
        <v>0.23285532276130599</v>
      </c>
      <c r="AE89" s="17"/>
      <c r="AF89" s="17">
        <v>0.24774610041765499</v>
      </c>
      <c r="AG89" s="17">
        <v>0.29843950969094701</v>
      </c>
      <c r="AH89" s="17">
        <v>0.20419269475225801</v>
      </c>
      <c r="AI89" s="17">
        <v>0.180962153159616</v>
      </c>
      <c r="AJ89" s="17">
        <v>0.23590851505027799</v>
      </c>
      <c r="AK89" s="17"/>
      <c r="AL89" s="17">
        <v>0.35679543962275001</v>
      </c>
      <c r="AM89" s="17">
        <v>0.322648688224484</v>
      </c>
      <c r="AN89" s="17">
        <v>0.224228605850368</v>
      </c>
      <c r="AO89" s="17">
        <v>0.168855606444925</v>
      </c>
      <c r="AP89" s="17">
        <v>0.26588640185200602</v>
      </c>
      <c r="AQ89" s="17">
        <v>0.15999651560577099</v>
      </c>
      <c r="AR89" s="17"/>
      <c r="AS89" s="17">
        <v>0.18352500852019599</v>
      </c>
      <c r="AT89" s="17">
        <v>0.219139352569269</v>
      </c>
      <c r="AU89" s="17">
        <v>0.31027825118375202</v>
      </c>
      <c r="AV89" s="17">
        <v>0.35468305225303098</v>
      </c>
      <c r="AW89" s="17">
        <v>0.38341295014159699</v>
      </c>
      <c r="AX89" s="17"/>
      <c r="AY89" s="17">
        <v>0.333390286916601</v>
      </c>
      <c r="AZ89" s="17">
        <v>0.14260473173561</v>
      </c>
    </row>
    <row r="90" spans="2:52" x14ac:dyDescent="0.3">
      <c r="B90" t="s">
        <v>122</v>
      </c>
      <c r="C90" s="17">
        <v>0.23667127246455</v>
      </c>
      <c r="D90" s="17">
        <v>0.233076001925836</v>
      </c>
      <c r="E90" s="17">
        <v>0.24182074311277699</v>
      </c>
      <c r="F90" s="17"/>
      <c r="G90" s="17">
        <v>0.22319988116376099</v>
      </c>
      <c r="H90" s="17">
        <v>0.20629227231783601</v>
      </c>
      <c r="I90" s="17">
        <v>0.233507706595352</v>
      </c>
      <c r="J90" s="17">
        <v>0.264375764958722</v>
      </c>
      <c r="K90" s="17">
        <v>0.22286311015121199</v>
      </c>
      <c r="L90" s="17">
        <v>0.25958914288455398</v>
      </c>
      <c r="M90" s="17"/>
      <c r="N90" s="17">
        <v>0.22729899812013599</v>
      </c>
      <c r="O90" s="17">
        <v>0.21526077854676101</v>
      </c>
      <c r="P90" s="17">
        <v>0.23797992841184101</v>
      </c>
      <c r="Q90" s="17">
        <v>0.26708529107489198</v>
      </c>
      <c r="R90" s="17"/>
      <c r="S90" s="17">
        <v>0.26404331625821997</v>
      </c>
      <c r="T90" s="17">
        <v>0.20269778210354</v>
      </c>
      <c r="U90" s="17">
        <v>0.20670440835384299</v>
      </c>
      <c r="V90" s="17">
        <v>0.22171008942706999</v>
      </c>
      <c r="W90" s="17">
        <v>0.25350406058323299</v>
      </c>
      <c r="X90" s="17">
        <v>0.25388240419631097</v>
      </c>
      <c r="Y90" s="17">
        <v>0.23768412895768401</v>
      </c>
      <c r="Z90" s="17">
        <v>0.13093222404027799</v>
      </c>
      <c r="AA90" s="17">
        <v>0.28790646999388098</v>
      </c>
      <c r="AB90" s="17">
        <v>0.23975068658589799</v>
      </c>
      <c r="AC90" s="17">
        <v>0.219852049324297</v>
      </c>
      <c r="AD90" s="17">
        <v>0.25816777097868399</v>
      </c>
      <c r="AE90" s="17"/>
      <c r="AF90" s="17">
        <v>0.245993402127483</v>
      </c>
      <c r="AG90" s="17">
        <v>0.24172095333369301</v>
      </c>
      <c r="AH90" s="17">
        <v>0.248338086482986</v>
      </c>
      <c r="AI90" s="17">
        <v>0.178134557462682</v>
      </c>
      <c r="AJ90" s="17">
        <v>0.21679606786226199</v>
      </c>
      <c r="AK90" s="17"/>
      <c r="AL90" s="17">
        <v>0.24696888813986501</v>
      </c>
      <c r="AM90" s="17">
        <v>0.23569449150876901</v>
      </c>
      <c r="AN90" s="17">
        <v>0.272530080085985</v>
      </c>
      <c r="AO90" s="17">
        <v>0.18100827032631001</v>
      </c>
      <c r="AP90" s="17">
        <v>0.28853617092121397</v>
      </c>
      <c r="AQ90" s="17">
        <v>0.24703794956575101</v>
      </c>
      <c r="AR90" s="17"/>
      <c r="AS90" s="17">
        <v>0.21477242048692599</v>
      </c>
      <c r="AT90" s="17">
        <v>0.26426606982209999</v>
      </c>
      <c r="AU90" s="17">
        <v>0.21342443216363499</v>
      </c>
      <c r="AV90" s="17">
        <v>0.22894838642108301</v>
      </c>
      <c r="AW90" s="17">
        <v>0.26888971433585301</v>
      </c>
      <c r="AX90" s="17"/>
      <c r="AY90" s="17">
        <v>0.27063969106249702</v>
      </c>
      <c r="AZ90" s="17">
        <v>0.15314589749128299</v>
      </c>
    </row>
    <row r="91" spans="2:52" x14ac:dyDescent="0.3">
      <c r="B91" t="s">
        <v>123</v>
      </c>
      <c r="C91" s="17">
        <v>0.25443693392398298</v>
      </c>
      <c r="D91" s="17">
        <v>0.24931097816814801</v>
      </c>
      <c r="E91" s="17">
        <v>0.26016780687455698</v>
      </c>
      <c r="F91" s="17"/>
      <c r="G91" s="17">
        <v>0.17921778201698399</v>
      </c>
      <c r="H91" s="17">
        <v>0.240312551513606</v>
      </c>
      <c r="I91" s="17">
        <v>0.223087881357975</v>
      </c>
      <c r="J91" s="17">
        <v>0.26956769476796</v>
      </c>
      <c r="K91" s="17">
        <v>0.30627456722950402</v>
      </c>
      <c r="L91" s="17">
        <v>0.29455443054442199</v>
      </c>
      <c r="M91" s="17"/>
      <c r="N91" s="17">
        <v>0.22369854130104699</v>
      </c>
      <c r="O91" s="17">
        <v>0.28362067836108601</v>
      </c>
      <c r="P91" s="17">
        <v>0.28154969494809501</v>
      </c>
      <c r="Q91" s="17">
        <v>0.23497966357802999</v>
      </c>
      <c r="R91" s="17"/>
      <c r="S91" s="17">
        <v>0.16815484558282801</v>
      </c>
      <c r="T91" s="17">
        <v>0.27756102438105301</v>
      </c>
      <c r="U91" s="17">
        <v>0.34019908887017802</v>
      </c>
      <c r="V91" s="17">
        <v>0.28081992609319401</v>
      </c>
      <c r="W91" s="17">
        <v>0.25577407991156298</v>
      </c>
      <c r="X91" s="17">
        <v>0.21917040181313299</v>
      </c>
      <c r="Y91" s="17">
        <v>0.22595380909555901</v>
      </c>
      <c r="Z91" s="17">
        <v>0.26929646914153799</v>
      </c>
      <c r="AA91" s="17">
        <v>0.22660253239554601</v>
      </c>
      <c r="AB91" s="17">
        <v>0.33395154286987899</v>
      </c>
      <c r="AC91" s="17">
        <v>0.25182441820066098</v>
      </c>
      <c r="AD91" s="17">
        <v>0.27644564494818802</v>
      </c>
      <c r="AE91" s="17"/>
      <c r="AF91" s="17">
        <v>0.28129035263279101</v>
      </c>
      <c r="AG91" s="17">
        <v>0.22941692892795301</v>
      </c>
      <c r="AH91" s="17">
        <v>0.23914927692215701</v>
      </c>
      <c r="AI91" s="17">
        <v>0.30218448351707</v>
      </c>
      <c r="AJ91" s="17">
        <v>0.23465089848696299</v>
      </c>
      <c r="AK91" s="17"/>
      <c r="AL91" s="17">
        <v>0.19748027931343601</v>
      </c>
      <c r="AM91" s="17">
        <v>0.21561006556857101</v>
      </c>
      <c r="AN91" s="17">
        <v>0.21488859620589601</v>
      </c>
      <c r="AO91" s="17">
        <v>0.346183901337213</v>
      </c>
      <c r="AP91" s="17">
        <v>0.22434671398572301</v>
      </c>
      <c r="AQ91" s="17">
        <v>0.27467207563086499</v>
      </c>
      <c r="AR91" s="17"/>
      <c r="AS91" s="17">
        <v>0.31912324094005501</v>
      </c>
      <c r="AT91" s="17">
        <v>0.25952709772558602</v>
      </c>
      <c r="AU91" s="17">
        <v>0.23143253492233101</v>
      </c>
      <c r="AV91" s="17">
        <v>0.206150648596123</v>
      </c>
      <c r="AW91" s="17">
        <v>0.115476613379053</v>
      </c>
      <c r="AX91" s="17"/>
      <c r="AY91" s="17">
        <v>0.200757178849477</v>
      </c>
      <c r="AZ91" s="17">
        <v>0.34374062367673303</v>
      </c>
    </row>
    <row r="92" spans="2:52" x14ac:dyDescent="0.3">
      <c r="B92" t="s">
        <v>124</v>
      </c>
      <c r="C92" s="17">
        <v>0.144791044572783</v>
      </c>
      <c r="D92" s="17">
        <v>0.137283472449965</v>
      </c>
      <c r="E92" s="17">
        <v>0.15116265316069999</v>
      </c>
      <c r="F92" s="17"/>
      <c r="G92" s="17">
        <v>7.3704784690592801E-2</v>
      </c>
      <c r="H92" s="17">
        <v>6.8027140667557495E-2</v>
      </c>
      <c r="I92" s="17">
        <v>0.125539933504317</v>
      </c>
      <c r="J92" s="17">
        <v>0.17125004195233101</v>
      </c>
      <c r="K92" s="17">
        <v>0.20397806385387399</v>
      </c>
      <c r="L92" s="17">
        <v>0.209023222269346</v>
      </c>
      <c r="M92" s="17"/>
      <c r="N92" s="17">
        <v>0.122565234728178</v>
      </c>
      <c r="O92" s="17">
        <v>0.15470042284320801</v>
      </c>
      <c r="P92" s="17">
        <v>0.14965568539597299</v>
      </c>
      <c r="Q92" s="17">
        <v>0.15427029027758199</v>
      </c>
      <c r="R92" s="17"/>
      <c r="S92" s="17">
        <v>0.103270961029163</v>
      </c>
      <c r="T92" s="17">
        <v>0.20310709542198899</v>
      </c>
      <c r="U92" s="17">
        <v>0.12987702304689899</v>
      </c>
      <c r="V92" s="17">
        <v>0.15085684779601399</v>
      </c>
      <c r="W92" s="17">
        <v>0.118282848741231</v>
      </c>
      <c r="X92" s="17">
        <v>0.15814130689637099</v>
      </c>
      <c r="Y92" s="17">
        <v>0.170083192319543</v>
      </c>
      <c r="Z92" s="17">
        <v>0.18687486675029</v>
      </c>
      <c r="AA92" s="17">
        <v>0.147697127463121</v>
      </c>
      <c r="AB92" s="17">
        <v>0.105040761733927</v>
      </c>
      <c r="AC92" s="17">
        <v>0.19551829532110801</v>
      </c>
      <c r="AD92" s="17">
        <v>2.9782880185052998E-2</v>
      </c>
      <c r="AE92" s="17"/>
      <c r="AF92" s="17">
        <v>0.148152198224066</v>
      </c>
      <c r="AG92" s="17">
        <v>9.0900609915515102E-2</v>
      </c>
      <c r="AH92" s="17">
        <v>0.19170599540432801</v>
      </c>
      <c r="AI92" s="17">
        <v>0.259025378253254</v>
      </c>
      <c r="AJ92" s="17">
        <v>0.187980341130558</v>
      </c>
      <c r="AK92" s="17"/>
      <c r="AL92" s="17">
        <v>6.3026776754147806E-2</v>
      </c>
      <c r="AM92" s="17">
        <v>0.140770942512879</v>
      </c>
      <c r="AN92" s="17">
        <v>0.136637672770615</v>
      </c>
      <c r="AO92" s="17">
        <v>0.22954275282176001</v>
      </c>
      <c r="AP92" s="17">
        <v>8.9812919540526295E-2</v>
      </c>
      <c r="AQ92" s="17">
        <v>0.16643451491031899</v>
      </c>
      <c r="AR92" s="17"/>
      <c r="AS92" s="17">
        <v>0.17870149355317899</v>
      </c>
      <c r="AT92" s="17">
        <v>0.13777709524255899</v>
      </c>
      <c r="AU92" s="17">
        <v>0.113051182422417</v>
      </c>
      <c r="AV92" s="17">
        <v>7.6698899976247001E-2</v>
      </c>
      <c r="AW92" s="17">
        <v>7.2761298030744104E-2</v>
      </c>
      <c r="AX92" s="17"/>
      <c r="AY92" s="17">
        <v>6.27607049141546E-2</v>
      </c>
      <c r="AZ92" s="17">
        <v>0.30248977193766602</v>
      </c>
    </row>
    <row r="93" spans="2:52" x14ac:dyDescent="0.3">
      <c r="B93" t="s">
        <v>71</v>
      </c>
      <c r="C93" s="17">
        <v>8.1868701206237598E-2</v>
      </c>
      <c r="D93" s="17">
        <v>6.3949211766166095E-2</v>
      </c>
      <c r="E93" s="17">
        <v>9.8018902119332896E-2</v>
      </c>
      <c r="F93" s="17"/>
      <c r="G93" s="17">
        <v>8.7855927576742002E-2</v>
      </c>
      <c r="H93" s="17">
        <v>6.8616099411752396E-2</v>
      </c>
      <c r="I93" s="17">
        <v>7.6082512034405803E-2</v>
      </c>
      <c r="J93" s="17">
        <v>9.4063317687099093E-2</v>
      </c>
      <c r="K93" s="17">
        <v>0.106025831976355</v>
      </c>
      <c r="L93" s="17">
        <v>6.7238578118136702E-2</v>
      </c>
      <c r="M93" s="17"/>
      <c r="N93" s="17">
        <v>6.6724974215069302E-2</v>
      </c>
      <c r="O93" s="17">
        <v>7.8680793172320795E-2</v>
      </c>
      <c r="P93" s="17">
        <v>7.8777025874521303E-2</v>
      </c>
      <c r="Q93" s="17">
        <v>0.10536952355072</v>
      </c>
      <c r="R93" s="17"/>
      <c r="S93" s="17">
        <v>7.6501411541550199E-2</v>
      </c>
      <c r="T93" s="17">
        <v>7.3392217699887505E-2</v>
      </c>
      <c r="U93" s="17">
        <v>5.3565378206332899E-2</v>
      </c>
      <c r="V93" s="17">
        <v>9.8536521135229094E-2</v>
      </c>
      <c r="W93" s="17">
        <v>9.5921535105220196E-2</v>
      </c>
      <c r="X93" s="17">
        <v>7.3733196084141597E-2</v>
      </c>
      <c r="Y93" s="17">
        <v>9.1381849369258097E-2</v>
      </c>
      <c r="Z93" s="17">
        <v>4.7332069925669497E-2</v>
      </c>
      <c r="AA93" s="17">
        <v>6.5105437004291694E-2</v>
      </c>
      <c r="AB93" s="17">
        <v>0.10608089133273201</v>
      </c>
      <c r="AC93" s="17">
        <v>8.9226289341102105E-2</v>
      </c>
      <c r="AD93" s="17">
        <v>0.158214246925277</v>
      </c>
      <c r="AE93" s="17"/>
      <c r="AF93" s="17">
        <v>4.65551908563724E-2</v>
      </c>
      <c r="AG93" s="17">
        <v>7.4886076148519595E-2</v>
      </c>
      <c r="AH93" s="17">
        <v>0.10356525857775201</v>
      </c>
      <c r="AI93" s="17">
        <v>5.0641416243581303E-2</v>
      </c>
      <c r="AJ93" s="17">
        <v>8.38430378220303E-2</v>
      </c>
      <c r="AK93" s="17"/>
      <c r="AL93" s="17">
        <v>4.4887672355213598E-2</v>
      </c>
      <c r="AM93" s="17">
        <v>5.1327268532701399E-2</v>
      </c>
      <c r="AN93" s="17">
        <v>0.13439937884709399</v>
      </c>
      <c r="AO93" s="17">
        <v>5.1987286989473198E-2</v>
      </c>
      <c r="AP93" s="17">
        <v>8.5653455290061395E-2</v>
      </c>
      <c r="AQ93" s="17">
        <v>0.14633116247498201</v>
      </c>
      <c r="AR93" s="17"/>
      <c r="AS93" s="17">
        <v>7.6759027994265303E-2</v>
      </c>
      <c r="AT93" s="17">
        <v>9.6849311918211098E-2</v>
      </c>
      <c r="AU93" s="17">
        <v>8.5252047487809998E-2</v>
      </c>
      <c r="AV93" s="17">
        <v>5.5331379526769899E-2</v>
      </c>
      <c r="AW93" s="17">
        <v>4.3718030840371298E-2</v>
      </c>
      <c r="AX93" s="17"/>
      <c r="AY93" s="17">
        <v>7.7028713923094697E-2</v>
      </c>
      <c r="AZ93" s="17">
        <v>3.8895833151088702E-2</v>
      </c>
    </row>
    <row r="94" spans="2:52" x14ac:dyDescent="0.3">
      <c r="B94" t="s">
        <v>125</v>
      </c>
      <c r="C94" s="17">
        <v>0.28223204783244599</v>
      </c>
      <c r="D94" s="17">
        <v>0.31638033568988499</v>
      </c>
      <c r="E94" s="17">
        <v>0.248829894732634</v>
      </c>
      <c r="F94" s="17"/>
      <c r="G94" s="17">
        <v>0.43602162455192001</v>
      </c>
      <c r="H94" s="17">
        <v>0.41675193608924799</v>
      </c>
      <c r="I94" s="17">
        <v>0.34178196650795101</v>
      </c>
      <c r="J94" s="17">
        <v>0.20074318063388799</v>
      </c>
      <c r="K94" s="17">
        <v>0.16085842678905499</v>
      </c>
      <c r="L94" s="17">
        <v>0.16959462618354201</v>
      </c>
      <c r="M94" s="17"/>
      <c r="N94" s="17">
        <v>0.35971225163557002</v>
      </c>
      <c r="O94" s="17">
        <v>0.26773732707662401</v>
      </c>
      <c r="P94" s="17">
        <v>0.25203766536957001</v>
      </c>
      <c r="Q94" s="17">
        <v>0.23829523151877599</v>
      </c>
      <c r="R94" s="17"/>
      <c r="S94" s="17">
        <v>0.38802946558823898</v>
      </c>
      <c r="T94" s="17">
        <v>0.24324188039353001</v>
      </c>
      <c r="U94" s="17">
        <v>0.26965410152274699</v>
      </c>
      <c r="V94" s="17">
        <v>0.248076615548492</v>
      </c>
      <c r="W94" s="17">
        <v>0.27651747565875301</v>
      </c>
      <c r="X94" s="17">
        <v>0.29507269101004302</v>
      </c>
      <c r="Y94" s="17">
        <v>0.27489702025795598</v>
      </c>
      <c r="Z94" s="17">
        <v>0.36556437014222398</v>
      </c>
      <c r="AA94" s="17">
        <v>0.27268843314316099</v>
      </c>
      <c r="AB94" s="17">
        <v>0.21517611747756399</v>
      </c>
      <c r="AC94" s="17">
        <v>0.24357894781283199</v>
      </c>
      <c r="AD94" s="17">
        <v>0.27738945696279799</v>
      </c>
      <c r="AE94" s="17"/>
      <c r="AF94" s="17">
        <v>0.278008856159287</v>
      </c>
      <c r="AG94" s="17">
        <v>0.36307543167431899</v>
      </c>
      <c r="AH94" s="17">
        <v>0.21724138261277701</v>
      </c>
      <c r="AI94" s="17">
        <v>0.21001416452341301</v>
      </c>
      <c r="AJ94" s="17">
        <v>0.276729654698187</v>
      </c>
      <c r="AK94" s="17"/>
      <c r="AL94" s="17">
        <v>0.44763638343733703</v>
      </c>
      <c r="AM94" s="17">
        <v>0.35659723187707998</v>
      </c>
      <c r="AN94" s="17">
        <v>0.24154427209040999</v>
      </c>
      <c r="AO94" s="17">
        <v>0.19127778852524299</v>
      </c>
      <c r="AP94" s="17">
        <v>0.31165074026247502</v>
      </c>
      <c r="AQ94" s="17">
        <v>0.165524297418083</v>
      </c>
      <c r="AR94" s="17"/>
      <c r="AS94" s="17">
        <v>0.210643817025575</v>
      </c>
      <c r="AT94" s="17">
        <v>0.241580425291544</v>
      </c>
      <c r="AU94" s="17">
        <v>0.35683980300380702</v>
      </c>
      <c r="AV94" s="17">
        <v>0.43287068547977697</v>
      </c>
      <c r="AW94" s="17">
        <v>0.49915434341397902</v>
      </c>
      <c r="AX94" s="17"/>
      <c r="AY94" s="17">
        <v>0.38881371125077702</v>
      </c>
      <c r="AZ94" s="17">
        <v>0.161727873743231</v>
      </c>
    </row>
    <row r="95" spans="2:52" x14ac:dyDescent="0.3">
      <c r="B95" t="s">
        <v>126</v>
      </c>
      <c r="C95" s="17">
        <v>0.399227978496766</v>
      </c>
      <c r="D95" s="17">
        <v>0.38659445061811398</v>
      </c>
      <c r="E95" s="17">
        <v>0.41133046003525597</v>
      </c>
      <c r="F95" s="17"/>
      <c r="G95" s="17">
        <v>0.25292256670757701</v>
      </c>
      <c r="H95" s="17">
        <v>0.30833969218116403</v>
      </c>
      <c r="I95" s="17">
        <v>0.348627814862291</v>
      </c>
      <c r="J95" s="17">
        <v>0.44081773672029201</v>
      </c>
      <c r="K95" s="17">
        <v>0.51025263108337704</v>
      </c>
      <c r="L95" s="17">
        <v>0.50357765281376798</v>
      </c>
      <c r="M95" s="17"/>
      <c r="N95" s="17">
        <v>0.34626377602922498</v>
      </c>
      <c r="O95" s="17">
        <v>0.43832110120429402</v>
      </c>
      <c r="P95" s="17">
        <v>0.43120538034406802</v>
      </c>
      <c r="Q95" s="17">
        <v>0.38924995385561201</v>
      </c>
      <c r="R95" s="17"/>
      <c r="S95" s="17">
        <v>0.27142580661199101</v>
      </c>
      <c r="T95" s="17">
        <v>0.48066811980304203</v>
      </c>
      <c r="U95" s="17">
        <v>0.47007611191707699</v>
      </c>
      <c r="V95" s="17">
        <v>0.431676773889209</v>
      </c>
      <c r="W95" s="17">
        <v>0.374056928652794</v>
      </c>
      <c r="X95" s="17">
        <v>0.37731170870950398</v>
      </c>
      <c r="Y95" s="17">
        <v>0.39603700141510201</v>
      </c>
      <c r="Z95" s="17">
        <v>0.45617133589182801</v>
      </c>
      <c r="AA95" s="17">
        <v>0.37429965985866698</v>
      </c>
      <c r="AB95" s="17">
        <v>0.43899230460380601</v>
      </c>
      <c r="AC95" s="17">
        <v>0.44734271352176902</v>
      </c>
      <c r="AD95" s="17">
        <v>0.306228525133241</v>
      </c>
      <c r="AE95" s="17"/>
      <c r="AF95" s="17">
        <v>0.42944255085685801</v>
      </c>
      <c r="AG95" s="17">
        <v>0.32031753884346797</v>
      </c>
      <c r="AH95" s="17">
        <v>0.43085527232648502</v>
      </c>
      <c r="AI95" s="17">
        <v>0.56120986177032395</v>
      </c>
      <c r="AJ95" s="17">
        <v>0.42263123961752003</v>
      </c>
      <c r="AK95" s="17"/>
      <c r="AL95" s="17">
        <v>0.26050705606758401</v>
      </c>
      <c r="AM95" s="17">
        <v>0.35638100808145001</v>
      </c>
      <c r="AN95" s="17">
        <v>0.35152626897651101</v>
      </c>
      <c r="AO95" s="17">
        <v>0.57572665415897295</v>
      </c>
      <c r="AP95" s="17">
        <v>0.31415963352624998</v>
      </c>
      <c r="AQ95" s="17">
        <v>0.44110659054118401</v>
      </c>
      <c r="AR95" s="17"/>
      <c r="AS95" s="17">
        <v>0.497824734493234</v>
      </c>
      <c r="AT95" s="17">
        <v>0.39730419296814501</v>
      </c>
      <c r="AU95" s="17">
        <v>0.34448371734474798</v>
      </c>
      <c r="AV95" s="17">
        <v>0.28284954857236999</v>
      </c>
      <c r="AW95" s="17">
        <v>0.18823791140979701</v>
      </c>
      <c r="AX95" s="17"/>
      <c r="AY95" s="17">
        <v>0.263517883763632</v>
      </c>
      <c r="AZ95" s="17">
        <v>0.64623039561439799</v>
      </c>
    </row>
    <row r="96" spans="2:52" x14ac:dyDescent="0.3">
      <c r="B96" t="s">
        <v>74</v>
      </c>
      <c r="C96" s="17">
        <v>-0.11699593066432</v>
      </c>
      <c r="D96" s="17">
        <v>-7.0214114928229293E-2</v>
      </c>
      <c r="E96" s="17">
        <v>-0.162500565302623</v>
      </c>
      <c r="F96" s="17"/>
      <c r="G96" s="17">
        <v>0.18309905784434299</v>
      </c>
      <c r="H96" s="17">
        <v>0.108412243908084</v>
      </c>
      <c r="I96" s="17">
        <v>-6.8458483543404301E-3</v>
      </c>
      <c r="J96" s="17">
        <v>-0.24007455608640399</v>
      </c>
      <c r="K96" s="17">
        <v>-0.349394204294322</v>
      </c>
      <c r="L96" s="17">
        <v>-0.333983026630226</v>
      </c>
      <c r="M96" s="17"/>
      <c r="N96" s="17">
        <v>1.3448475606345E-2</v>
      </c>
      <c r="O96" s="17">
        <v>-0.17058377412766901</v>
      </c>
      <c r="P96" s="17">
        <v>-0.17916771497449699</v>
      </c>
      <c r="Q96" s="17">
        <v>-0.15095472233683599</v>
      </c>
      <c r="R96" s="17"/>
      <c r="S96" s="17">
        <v>0.116603658976248</v>
      </c>
      <c r="T96" s="17">
        <v>-0.23742623940951199</v>
      </c>
      <c r="U96" s="17">
        <v>-0.20042201039433</v>
      </c>
      <c r="V96" s="17">
        <v>-0.183600158340717</v>
      </c>
      <c r="W96" s="17">
        <v>-9.7539452994041195E-2</v>
      </c>
      <c r="X96" s="17">
        <v>-8.2239017699460501E-2</v>
      </c>
      <c r="Y96" s="17">
        <v>-0.121139981157146</v>
      </c>
      <c r="Z96" s="17">
        <v>-9.0606965749604404E-2</v>
      </c>
      <c r="AA96" s="17">
        <v>-0.101611226715506</v>
      </c>
      <c r="AB96" s="17">
        <v>-0.22381618712624199</v>
      </c>
      <c r="AC96" s="17">
        <v>-0.20376376570893701</v>
      </c>
      <c r="AD96" s="17">
        <v>-2.8839068170442999E-2</v>
      </c>
      <c r="AE96" s="17"/>
      <c r="AF96" s="17">
        <v>-0.15143369469757001</v>
      </c>
      <c r="AG96" s="17">
        <v>4.2757892830850297E-2</v>
      </c>
      <c r="AH96" s="17">
        <v>-0.21361388971370701</v>
      </c>
      <c r="AI96" s="17">
        <v>-0.35119569724691002</v>
      </c>
      <c r="AJ96" s="17">
        <v>-0.145901584919333</v>
      </c>
      <c r="AK96" s="17"/>
      <c r="AL96" s="17">
        <v>0.18712932736975299</v>
      </c>
      <c r="AM96" s="17">
        <v>2.16223795630022E-4</v>
      </c>
      <c r="AN96" s="17">
        <v>-0.109981996886101</v>
      </c>
      <c r="AO96" s="17">
        <v>-0.38444886563372999</v>
      </c>
      <c r="AP96" s="17">
        <v>-2.5088932637750698E-3</v>
      </c>
      <c r="AQ96" s="17">
        <v>-0.27558229312310001</v>
      </c>
      <c r="AR96" s="17"/>
      <c r="AS96" s="17">
        <v>-0.287180917467659</v>
      </c>
      <c r="AT96" s="17">
        <v>-0.15572376767660101</v>
      </c>
      <c r="AU96" s="17">
        <v>1.2356085659058399E-2</v>
      </c>
      <c r="AV96" s="17">
        <v>0.15002113690740701</v>
      </c>
      <c r="AW96" s="17">
        <v>0.31091643200418201</v>
      </c>
      <c r="AX96" s="17"/>
      <c r="AY96" s="17">
        <v>0.12529582748714499</v>
      </c>
      <c r="AZ96" s="17">
        <v>-0.48450252187116699</v>
      </c>
    </row>
    <row r="97" spans="2:52" x14ac:dyDescent="0.3">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row>
    <row r="98" spans="2:52" x14ac:dyDescent="0.3">
      <c r="B98" s="6" t="s">
        <v>130</v>
      </c>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row>
    <row r="99" spans="2:52" x14ac:dyDescent="0.3">
      <c r="B99" s="24" t="s">
        <v>76</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row>
    <row r="100" spans="2:52" x14ac:dyDescent="0.3">
      <c r="B100" t="s">
        <v>120</v>
      </c>
      <c r="C100" s="17">
        <v>4.0028978847235899E-2</v>
      </c>
      <c r="D100" s="17">
        <v>4.7018342780557602E-2</v>
      </c>
      <c r="E100" s="17">
        <v>3.34832026962169E-2</v>
      </c>
      <c r="F100" s="17"/>
      <c r="G100" s="17">
        <v>7.6385847014138294E-2</v>
      </c>
      <c r="H100" s="17">
        <v>8.0344816692923204E-2</v>
      </c>
      <c r="I100" s="17">
        <v>5.2594155213994999E-2</v>
      </c>
      <c r="J100" s="17">
        <v>2.8399190367518399E-2</v>
      </c>
      <c r="K100" s="17">
        <v>6.9043020931005101E-3</v>
      </c>
      <c r="L100" s="17">
        <v>4.4535133947677698E-3</v>
      </c>
      <c r="M100" s="17"/>
      <c r="N100" s="17">
        <v>6.1132793558476999E-2</v>
      </c>
      <c r="O100" s="17">
        <v>3.2470655813683698E-2</v>
      </c>
      <c r="P100" s="17">
        <v>4.0154640378822597E-2</v>
      </c>
      <c r="Q100" s="17">
        <v>2.5574429453410302E-2</v>
      </c>
      <c r="R100" s="17"/>
      <c r="S100" s="17">
        <v>6.5676057616387506E-2</v>
      </c>
      <c r="T100" s="17">
        <v>3.1861048987387501E-2</v>
      </c>
      <c r="U100" s="17">
        <v>6.1698806427968999E-3</v>
      </c>
      <c r="V100" s="17">
        <v>2.9316067947599101E-2</v>
      </c>
      <c r="W100" s="17">
        <v>1.3376036025729499E-2</v>
      </c>
      <c r="X100" s="17">
        <v>7.8960077862251205E-2</v>
      </c>
      <c r="Y100" s="17">
        <v>1.8426540409558101E-2</v>
      </c>
      <c r="Z100" s="17">
        <v>5.7857082011592099E-2</v>
      </c>
      <c r="AA100" s="17">
        <v>7.4430071981804305E-2</v>
      </c>
      <c r="AB100" s="17">
        <v>2.4004640632927999E-2</v>
      </c>
      <c r="AC100" s="17">
        <v>9.5220919117459894E-3</v>
      </c>
      <c r="AD100" s="17">
        <v>2.8932694548715401E-2</v>
      </c>
      <c r="AE100" s="17"/>
      <c r="AF100" s="17">
        <v>3.03525220302517E-2</v>
      </c>
      <c r="AG100" s="17">
        <v>6.9418848721379794E-2</v>
      </c>
      <c r="AH100" s="17">
        <v>2.63060642942077E-2</v>
      </c>
      <c r="AI100" s="17">
        <v>3.9753388159830601E-2</v>
      </c>
      <c r="AJ100" s="17">
        <v>2.4153054660308801E-2</v>
      </c>
      <c r="AK100" s="17"/>
      <c r="AL100" s="17">
        <v>9.4650003543229402E-2</v>
      </c>
      <c r="AM100" s="17">
        <v>4.1352393925472103E-2</v>
      </c>
      <c r="AN100" s="17">
        <v>2.90573866374861E-2</v>
      </c>
      <c r="AO100" s="17">
        <v>2.6169381911924701E-2</v>
      </c>
      <c r="AP100" s="17">
        <v>2.6158636295942901E-2</v>
      </c>
      <c r="AQ100" s="17">
        <v>1.1507140383437999E-2</v>
      </c>
      <c r="AR100" s="17"/>
      <c r="AS100" s="17">
        <v>2.53763331261787E-2</v>
      </c>
      <c r="AT100" s="17">
        <v>2.4230082094611999E-2</v>
      </c>
      <c r="AU100" s="17">
        <v>5.8242659896227199E-2</v>
      </c>
      <c r="AV100" s="17">
        <v>6.7758671905868095E-2</v>
      </c>
      <c r="AW100" s="17">
        <v>0.13270506580021099</v>
      </c>
      <c r="AX100" s="17"/>
      <c r="AY100" s="17">
        <v>4.9701252903394201E-2</v>
      </c>
      <c r="AZ100" s="17">
        <v>3.1987034251417898E-2</v>
      </c>
    </row>
    <row r="101" spans="2:52" x14ac:dyDescent="0.3">
      <c r="B101" t="s">
        <v>121</v>
      </c>
      <c r="C101" s="17">
        <v>0.19839105823300601</v>
      </c>
      <c r="D101" s="17">
        <v>0.22593951044930499</v>
      </c>
      <c r="E101" s="17">
        <v>0.17186164299862999</v>
      </c>
      <c r="F101" s="17"/>
      <c r="G101" s="17">
        <v>0.32894461517558599</v>
      </c>
      <c r="H101" s="17">
        <v>0.33401557794985198</v>
      </c>
      <c r="I101" s="17">
        <v>0.211007812141393</v>
      </c>
      <c r="J101" s="17">
        <v>0.154970485092642</v>
      </c>
      <c r="K101" s="17">
        <v>0.12578203786379799</v>
      </c>
      <c r="L101" s="17">
        <v>7.4968865226921602E-2</v>
      </c>
      <c r="M101" s="17"/>
      <c r="N101" s="17">
        <v>0.26514589654527299</v>
      </c>
      <c r="O101" s="17">
        <v>0.17943879651387701</v>
      </c>
      <c r="P101" s="17">
        <v>0.18251205733825099</v>
      </c>
      <c r="Q101" s="17">
        <v>0.15890008943362199</v>
      </c>
      <c r="R101" s="17"/>
      <c r="S101" s="17">
        <v>0.27799874809103797</v>
      </c>
      <c r="T101" s="17">
        <v>0.16500061172709601</v>
      </c>
      <c r="U101" s="17">
        <v>0.19525709592096599</v>
      </c>
      <c r="V101" s="17">
        <v>0.202019818425104</v>
      </c>
      <c r="W101" s="17">
        <v>0.19366546645323199</v>
      </c>
      <c r="X101" s="17">
        <v>0.196251212431095</v>
      </c>
      <c r="Y101" s="17">
        <v>0.213476455557009</v>
      </c>
      <c r="Z101" s="17">
        <v>0.22717619562468599</v>
      </c>
      <c r="AA101" s="17">
        <v>0.16890378238835399</v>
      </c>
      <c r="AB101" s="17">
        <v>0.15552211010075401</v>
      </c>
      <c r="AC101" s="17">
        <v>0.14653580015439299</v>
      </c>
      <c r="AD101" s="17">
        <v>0.23160099458470701</v>
      </c>
      <c r="AE101" s="17"/>
      <c r="AF101" s="17">
        <v>0.181631905691055</v>
      </c>
      <c r="AG101" s="17">
        <v>0.27580694704082398</v>
      </c>
      <c r="AH101" s="17">
        <v>0.14620844157938201</v>
      </c>
      <c r="AI101" s="17">
        <v>0.13175431333932</v>
      </c>
      <c r="AJ101" s="17">
        <v>0.20563565030542399</v>
      </c>
      <c r="AK101" s="17"/>
      <c r="AL101" s="17">
        <v>0.318294503075289</v>
      </c>
      <c r="AM101" s="17">
        <v>0.25843631154692298</v>
      </c>
      <c r="AN101" s="17">
        <v>0.18550883253112399</v>
      </c>
      <c r="AO101" s="17">
        <v>0.125568396667365</v>
      </c>
      <c r="AP101" s="17">
        <v>0.22364283343656</v>
      </c>
      <c r="AQ101" s="17">
        <v>8.9148097510705501E-2</v>
      </c>
      <c r="AR101" s="17"/>
      <c r="AS101" s="17">
        <v>0.13581758246020101</v>
      </c>
      <c r="AT101" s="17">
        <v>0.21325854652534801</v>
      </c>
      <c r="AU101" s="17">
        <v>0.228697571664458</v>
      </c>
      <c r="AV101" s="17">
        <v>0.28856564508183202</v>
      </c>
      <c r="AW101" s="17">
        <v>0.34173150721843298</v>
      </c>
      <c r="AX101" s="17"/>
      <c r="AY101" s="17">
        <v>0.27775646073104998</v>
      </c>
      <c r="AZ101" s="17">
        <v>0.111528102658701</v>
      </c>
    </row>
    <row r="102" spans="2:52" x14ac:dyDescent="0.3">
      <c r="B102" t="s">
        <v>122</v>
      </c>
      <c r="C102" s="17">
        <v>0.24677362540980399</v>
      </c>
      <c r="D102" s="17">
        <v>0.24598434276470199</v>
      </c>
      <c r="E102" s="17">
        <v>0.24925384614742299</v>
      </c>
      <c r="F102" s="17"/>
      <c r="G102" s="17">
        <v>0.27359512948439502</v>
      </c>
      <c r="H102" s="17">
        <v>0.20866213543996601</v>
      </c>
      <c r="I102" s="17">
        <v>0.250439619571387</v>
      </c>
      <c r="J102" s="17">
        <v>0.25429998983927798</v>
      </c>
      <c r="K102" s="17">
        <v>0.22901820078559301</v>
      </c>
      <c r="L102" s="17">
        <v>0.26268105388757002</v>
      </c>
      <c r="M102" s="17"/>
      <c r="N102" s="17">
        <v>0.23965551572968899</v>
      </c>
      <c r="O102" s="17">
        <v>0.23390311533746799</v>
      </c>
      <c r="P102" s="17">
        <v>0.25896263433218902</v>
      </c>
      <c r="Q102" s="17">
        <v>0.25443158797403298</v>
      </c>
      <c r="R102" s="17"/>
      <c r="S102" s="17">
        <v>0.276214541292986</v>
      </c>
      <c r="T102" s="17">
        <v>0.21760557723089299</v>
      </c>
      <c r="U102" s="17">
        <v>0.24602832121858001</v>
      </c>
      <c r="V102" s="17">
        <v>0.23326246727550901</v>
      </c>
      <c r="W102" s="17">
        <v>0.301528817627288</v>
      </c>
      <c r="X102" s="17">
        <v>0.220649797601119</v>
      </c>
      <c r="Y102" s="17">
        <v>0.26916533968580197</v>
      </c>
      <c r="Z102" s="17">
        <v>0.19718830086899999</v>
      </c>
      <c r="AA102" s="17">
        <v>0.24408150053105401</v>
      </c>
      <c r="AB102" s="17">
        <v>0.25629412247214101</v>
      </c>
      <c r="AC102" s="17">
        <v>0.21220371232715299</v>
      </c>
      <c r="AD102" s="17">
        <v>0.27459393565643297</v>
      </c>
      <c r="AE102" s="17"/>
      <c r="AF102" s="17">
        <v>0.26899170392345101</v>
      </c>
      <c r="AG102" s="17">
        <v>0.21421740636137601</v>
      </c>
      <c r="AH102" s="17">
        <v>0.25167245127113502</v>
      </c>
      <c r="AI102" s="17">
        <v>0.212082340959343</v>
      </c>
      <c r="AJ102" s="17">
        <v>0.21277397327831199</v>
      </c>
      <c r="AK102" s="17"/>
      <c r="AL102" s="17">
        <v>0.25930918273894998</v>
      </c>
      <c r="AM102" s="17">
        <v>0.24232212522134799</v>
      </c>
      <c r="AN102" s="17">
        <v>0.241880875498724</v>
      </c>
      <c r="AO102" s="17">
        <v>0.21412552891006101</v>
      </c>
      <c r="AP102" s="17">
        <v>0.25445392145871099</v>
      </c>
      <c r="AQ102" s="17">
        <v>0.26434469212953499</v>
      </c>
      <c r="AR102" s="17"/>
      <c r="AS102" s="17">
        <v>0.23485229794276599</v>
      </c>
      <c r="AT102" s="17">
        <v>0.27255239689751298</v>
      </c>
      <c r="AU102" s="17">
        <v>0.242615794097258</v>
      </c>
      <c r="AV102" s="17">
        <v>0.26663924895274799</v>
      </c>
      <c r="AW102" s="17">
        <v>0.24441360532289799</v>
      </c>
      <c r="AX102" s="17"/>
      <c r="AY102" s="17">
        <v>0.28012322608905799</v>
      </c>
      <c r="AZ102" s="17">
        <v>0.16094122089417701</v>
      </c>
    </row>
    <row r="103" spans="2:52" x14ac:dyDescent="0.3">
      <c r="B103" t="s">
        <v>123</v>
      </c>
      <c r="C103" s="17">
        <v>0.26184651752837201</v>
      </c>
      <c r="D103" s="17">
        <v>0.25414488157281401</v>
      </c>
      <c r="E103" s="17">
        <v>0.27117909595634598</v>
      </c>
      <c r="F103" s="17"/>
      <c r="G103" s="17">
        <v>0.15843654619264499</v>
      </c>
      <c r="H103" s="17">
        <v>0.228957808597896</v>
      </c>
      <c r="I103" s="17">
        <v>0.25026270538572598</v>
      </c>
      <c r="J103" s="17">
        <v>0.29431866730599898</v>
      </c>
      <c r="K103" s="17">
        <v>0.30422856461421899</v>
      </c>
      <c r="L103" s="17">
        <v>0.31199727199320898</v>
      </c>
      <c r="M103" s="17"/>
      <c r="N103" s="17">
        <v>0.23390898507053901</v>
      </c>
      <c r="O103" s="17">
        <v>0.28049080654513803</v>
      </c>
      <c r="P103" s="17">
        <v>0.270585123324599</v>
      </c>
      <c r="Q103" s="17">
        <v>0.26658286542174697</v>
      </c>
      <c r="R103" s="17"/>
      <c r="S103" s="17">
        <v>0.20489888405494799</v>
      </c>
      <c r="T103" s="17">
        <v>0.29674958019217701</v>
      </c>
      <c r="U103" s="17">
        <v>0.33457294636313401</v>
      </c>
      <c r="V103" s="17">
        <v>0.28095096365535799</v>
      </c>
      <c r="W103" s="17">
        <v>0.25572728914381998</v>
      </c>
      <c r="X103" s="17">
        <v>0.230769958812446</v>
      </c>
      <c r="Y103" s="17">
        <v>0.206787393226217</v>
      </c>
      <c r="Z103" s="17">
        <v>0.24860805508637199</v>
      </c>
      <c r="AA103" s="17">
        <v>0.27144046145429102</v>
      </c>
      <c r="AB103" s="17">
        <v>0.29436223039812598</v>
      </c>
      <c r="AC103" s="17">
        <v>0.31097927943278503</v>
      </c>
      <c r="AD103" s="17">
        <v>0.18262587375359901</v>
      </c>
      <c r="AE103" s="17"/>
      <c r="AF103" s="17">
        <v>0.30453918662747298</v>
      </c>
      <c r="AG103" s="17">
        <v>0.26124726607379301</v>
      </c>
      <c r="AH103" s="17">
        <v>0.285294839597593</v>
      </c>
      <c r="AI103" s="17">
        <v>0.229394735408845</v>
      </c>
      <c r="AJ103" s="17">
        <v>0.294814048620267</v>
      </c>
      <c r="AK103" s="17"/>
      <c r="AL103" s="17">
        <v>0.198947385111054</v>
      </c>
      <c r="AM103" s="17">
        <v>0.24375898667934001</v>
      </c>
      <c r="AN103" s="17">
        <v>0.291119729179242</v>
      </c>
      <c r="AO103" s="17">
        <v>0.31570443244797403</v>
      </c>
      <c r="AP103" s="17">
        <v>0.32027797429572802</v>
      </c>
      <c r="AQ103" s="17">
        <v>0.26151242648424</v>
      </c>
      <c r="AR103" s="17"/>
      <c r="AS103" s="17">
        <v>0.32078179672478002</v>
      </c>
      <c r="AT103" s="17">
        <v>0.240756106263432</v>
      </c>
      <c r="AU103" s="17">
        <v>0.248360092372782</v>
      </c>
      <c r="AV103" s="17">
        <v>0.205730930112592</v>
      </c>
      <c r="AW103" s="17">
        <v>0.13755364934398201</v>
      </c>
      <c r="AX103" s="17"/>
      <c r="AY103" s="17">
        <v>0.215923733095568</v>
      </c>
      <c r="AZ103" s="17">
        <v>0.34735571816425498</v>
      </c>
    </row>
    <row r="104" spans="2:52" x14ac:dyDescent="0.3">
      <c r="B104" t="s">
        <v>124</v>
      </c>
      <c r="C104" s="17">
        <v>0.159461086746713</v>
      </c>
      <c r="D104" s="17">
        <v>0.16106867903432401</v>
      </c>
      <c r="E104" s="17">
        <v>0.15498926880911801</v>
      </c>
      <c r="F104" s="17"/>
      <c r="G104" s="17">
        <v>7.4242710714018001E-2</v>
      </c>
      <c r="H104" s="17">
        <v>6.5125688408075505E-2</v>
      </c>
      <c r="I104" s="17">
        <v>0.13990772086994399</v>
      </c>
      <c r="J104" s="17">
        <v>0.17757198726482701</v>
      </c>
      <c r="K104" s="17">
        <v>0.23781161139482301</v>
      </c>
      <c r="L104" s="17">
        <v>0.24160278802740501</v>
      </c>
      <c r="M104" s="17"/>
      <c r="N104" s="17">
        <v>0.12378205644551001</v>
      </c>
      <c r="O104" s="17">
        <v>0.16923002176815199</v>
      </c>
      <c r="P104" s="17">
        <v>0.171254172374526</v>
      </c>
      <c r="Q104" s="17">
        <v>0.17769703335853901</v>
      </c>
      <c r="R104" s="17"/>
      <c r="S104" s="17">
        <v>0.110348502498712</v>
      </c>
      <c r="T104" s="17">
        <v>0.19999454307757</v>
      </c>
      <c r="U104" s="17">
        <v>0.146643635460973</v>
      </c>
      <c r="V104" s="17">
        <v>0.161895942559797</v>
      </c>
      <c r="W104" s="17">
        <v>0.13217253793721001</v>
      </c>
      <c r="X104" s="17">
        <v>0.16480740410654601</v>
      </c>
      <c r="Y104" s="17">
        <v>0.187769080147319</v>
      </c>
      <c r="Z104" s="17">
        <v>0.21029014551907099</v>
      </c>
      <c r="AA104" s="17">
        <v>0.14808227898608201</v>
      </c>
      <c r="AB104" s="17">
        <v>0.15090024116481399</v>
      </c>
      <c r="AC104" s="17">
        <v>0.221558000024491</v>
      </c>
      <c r="AD104" s="17">
        <v>0.108505244606836</v>
      </c>
      <c r="AE104" s="17"/>
      <c r="AF104" s="17">
        <v>0.165600143253851</v>
      </c>
      <c r="AG104" s="17">
        <v>9.6899335294144406E-2</v>
      </c>
      <c r="AH104" s="17">
        <v>0.17145517654873199</v>
      </c>
      <c r="AI104" s="17">
        <v>0.31774025835672798</v>
      </c>
      <c r="AJ104" s="17">
        <v>0.154496840706353</v>
      </c>
      <c r="AK104" s="17"/>
      <c r="AL104" s="17">
        <v>7.97761375099761E-2</v>
      </c>
      <c r="AM104" s="17">
        <v>0.149969044357111</v>
      </c>
      <c r="AN104" s="17">
        <v>0.12483315711582001</v>
      </c>
      <c r="AO104" s="17">
        <v>0.25992991189501402</v>
      </c>
      <c r="AP104" s="17">
        <v>6.9614110582992994E-2</v>
      </c>
      <c r="AQ104" s="17">
        <v>0.18567005984295201</v>
      </c>
      <c r="AR104" s="17"/>
      <c r="AS104" s="17">
        <v>0.18556741581663</v>
      </c>
      <c r="AT104" s="17">
        <v>0.155431305180532</v>
      </c>
      <c r="AU104" s="17">
        <v>0.11774489965144801</v>
      </c>
      <c r="AV104" s="17">
        <v>0.104043004725637</v>
      </c>
      <c r="AW104" s="17">
        <v>9.5841580636553403E-2</v>
      </c>
      <c r="AX104" s="17"/>
      <c r="AY104" s="17">
        <v>8.6737893375438704E-2</v>
      </c>
      <c r="AZ104" s="17">
        <v>0.29575531303601899</v>
      </c>
    </row>
    <row r="105" spans="2:52" x14ac:dyDescent="0.3">
      <c r="B105" t="s">
        <v>71</v>
      </c>
      <c r="C105" s="17">
        <v>9.3498733234868403E-2</v>
      </c>
      <c r="D105" s="17">
        <v>6.5844243398296601E-2</v>
      </c>
      <c r="E105" s="17">
        <v>0.11923294339226601</v>
      </c>
      <c r="F105" s="17"/>
      <c r="G105" s="17">
        <v>8.8395151419217402E-2</v>
      </c>
      <c r="H105" s="17">
        <v>8.2893972911287195E-2</v>
      </c>
      <c r="I105" s="17">
        <v>9.5787986817555196E-2</v>
      </c>
      <c r="J105" s="17">
        <v>9.0439680129735606E-2</v>
      </c>
      <c r="K105" s="17">
        <v>9.6255283248466203E-2</v>
      </c>
      <c r="L105" s="17">
        <v>0.104296507470126</v>
      </c>
      <c r="M105" s="17"/>
      <c r="N105" s="17">
        <v>7.6374752650511593E-2</v>
      </c>
      <c r="O105" s="17">
        <v>0.10446660402168099</v>
      </c>
      <c r="P105" s="17">
        <v>7.6531372251611607E-2</v>
      </c>
      <c r="Q105" s="17">
        <v>0.11681399435864701</v>
      </c>
      <c r="R105" s="17"/>
      <c r="S105" s="17">
        <v>6.4863266445927603E-2</v>
      </c>
      <c r="T105" s="17">
        <v>8.8788638784875307E-2</v>
      </c>
      <c r="U105" s="17">
        <v>7.1328120393549493E-2</v>
      </c>
      <c r="V105" s="17">
        <v>9.2554740136632702E-2</v>
      </c>
      <c r="W105" s="17">
        <v>0.10352985281272099</v>
      </c>
      <c r="X105" s="17">
        <v>0.108561549186541</v>
      </c>
      <c r="Y105" s="17">
        <v>0.10437519097409401</v>
      </c>
      <c r="Z105" s="17">
        <v>5.8880220889280001E-2</v>
      </c>
      <c r="AA105" s="17">
        <v>9.3061904658414393E-2</v>
      </c>
      <c r="AB105" s="17">
        <v>0.118916655231236</v>
      </c>
      <c r="AC105" s="17">
        <v>9.9201116149432195E-2</v>
      </c>
      <c r="AD105" s="17">
        <v>0.17374125684971001</v>
      </c>
      <c r="AE105" s="17"/>
      <c r="AF105" s="17">
        <v>4.8884538473918902E-2</v>
      </c>
      <c r="AG105" s="17">
        <v>8.2410196508482997E-2</v>
      </c>
      <c r="AH105" s="17">
        <v>0.11906302670895</v>
      </c>
      <c r="AI105" s="17">
        <v>6.9274963775934797E-2</v>
      </c>
      <c r="AJ105" s="17">
        <v>0.10812643242933501</v>
      </c>
      <c r="AK105" s="17"/>
      <c r="AL105" s="17">
        <v>4.90227880215022E-2</v>
      </c>
      <c r="AM105" s="17">
        <v>6.4161138269805601E-2</v>
      </c>
      <c r="AN105" s="17">
        <v>0.12760001903760301</v>
      </c>
      <c r="AO105" s="17">
        <v>5.85023481676612E-2</v>
      </c>
      <c r="AP105" s="17">
        <v>0.105852523930065</v>
      </c>
      <c r="AQ105" s="17">
        <v>0.18781758364913001</v>
      </c>
      <c r="AR105" s="17"/>
      <c r="AS105" s="17">
        <v>9.7604573929444605E-2</v>
      </c>
      <c r="AT105" s="17">
        <v>9.3771563038563002E-2</v>
      </c>
      <c r="AU105" s="17">
        <v>0.104338982317826</v>
      </c>
      <c r="AV105" s="17">
        <v>6.7262499221323893E-2</v>
      </c>
      <c r="AW105" s="17">
        <v>4.7754591677923598E-2</v>
      </c>
      <c r="AX105" s="17"/>
      <c r="AY105" s="17">
        <v>8.9757433805490894E-2</v>
      </c>
      <c r="AZ105" s="17">
        <v>5.2432610995429903E-2</v>
      </c>
    </row>
    <row r="106" spans="2:52" x14ac:dyDescent="0.3">
      <c r="B106" t="s">
        <v>125</v>
      </c>
      <c r="C106" s="17">
        <v>0.23842003708024201</v>
      </c>
      <c r="D106" s="17">
        <v>0.27295785322986299</v>
      </c>
      <c r="E106" s="17">
        <v>0.20534484569484701</v>
      </c>
      <c r="F106" s="17"/>
      <c r="G106" s="17">
        <v>0.40533046218972402</v>
      </c>
      <c r="H106" s="17">
        <v>0.41436039464277602</v>
      </c>
      <c r="I106" s="17">
        <v>0.26360196735538699</v>
      </c>
      <c r="J106" s="17">
        <v>0.183369675460161</v>
      </c>
      <c r="K106" s="17">
        <v>0.13268633995689899</v>
      </c>
      <c r="L106" s="17">
        <v>7.9422378621689396E-2</v>
      </c>
      <c r="M106" s="17"/>
      <c r="N106" s="17">
        <v>0.32627869010374999</v>
      </c>
      <c r="O106" s="17">
        <v>0.21190945232756001</v>
      </c>
      <c r="P106" s="17">
        <v>0.22266669771707301</v>
      </c>
      <c r="Q106" s="17">
        <v>0.18447451888703201</v>
      </c>
      <c r="R106" s="17"/>
      <c r="S106" s="17">
        <v>0.34367480570742598</v>
      </c>
      <c r="T106" s="17">
        <v>0.19686166071448399</v>
      </c>
      <c r="U106" s="17">
        <v>0.20142697656376299</v>
      </c>
      <c r="V106" s="17">
        <v>0.231335886372703</v>
      </c>
      <c r="W106" s="17">
        <v>0.207041502478961</v>
      </c>
      <c r="X106" s="17">
        <v>0.27521129029334701</v>
      </c>
      <c r="Y106" s="17">
        <v>0.23190299596656699</v>
      </c>
      <c r="Z106" s="17">
        <v>0.285033277636278</v>
      </c>
      <c r="AA106" s="17">
        <v>0.243333854370158</v>
      </c>
      <c r="AB106" s="17">
        <v>0.17952675073368199</v>
      </c>
      <c r="AC106" s="17">
        <v>0.15605789206613899</v>
      </c>
      <c r="AD106" s="17">
        <v>0.26053368913342201</v>
      </c>
      <c r="AE106" s="17"/>
      <c r="AF106" s="17">
        <v>0.21198442772130699</v>
      </c>
      <c r="AG106" s="17">
        <v>0.34522579576220302</v>
      </c>
      <c r="AH106" s="17">
        <v>0.17251450587358999</v>
      </c>
      <c r="AI106" s="17">
        <v>0.17150770149915101</v>
      </c>
      <c r="AJ106" s="17">
        <v>0.229788704965733</v>
      </c>
      <c r="AK106" s="17"/>
      <c r="AL106" s="17">
        <v>0.412944506618518</v>
      </c>
      <c r="AM106" s="17">
        <v>0.299788705472396</v>
      </c>
      <c r="AN106" s="17">
        <v>0.21456621916860999</v>
      </c>
      <c r="AO106" s="17">
        <v>0.151737778579289</v>
      </c>
      <c r="AP106" s="17">
        <v>0.249801469732503</v>
      </c>
      <c r="AQ106" s="17">
        <v>0.100655237894143</v>
      </c>
      <c r="AR106" s="17"/>
      <c r="AS106" s="17">
        <v>0.16119391558637999</v>
      </c>
      <c r="AT106" s="17">
        <v>0.23748862861996001</v>
      </c>
      <c r="AU106" s="17">
        <v>0.28694023156068599</v>
      </c>
      <c r="AV106" s="17">
        <v>0.35632431698770001</v>
      </c>
      <c r="AW106" s="17">
        <v>0.474436573018644</v>
      </c>
      <c r="AX106" s="17"/>
      <c r="AY106" s="17">
        <v>0.32745771363444398</v>
      </c>
      <c r="AZ106" s="17">
        <v>0.143515136910119</v>
      </c>
    </row>
    <row r="107" spans="2:52" x14ac:dyDescent="0.3">
      <c r="B107" t="s">
        <v>126</v>
      </c>
      <c r="C107" s="17">
        <v>0.42130760427508501</v>
      </c>
      <c r="D107" s="17">
        <v>0.41521356060713899</v>
      </c>
      <c r="E107" s="17">
        <v>0.42616836476546399</v>
      </c>
      <c r="F107" s="17"/>
      <c r="G107" s="17">
        <v>0.232679256906663</v>
      </c>
      <c r="H107" s="17">
        <v>0.29408349700597097</v>
      </c>
      <c r="I107" s="17">
        <v>0.390170426255671</v>
      </c>
      <c r="J107" s="17">
        <v>0.47189065457082602</v>
      </c>
      <c r="K107" s="17">
        <v>0.54204017600904197</v>
      </c>
      <c r="L107" s="17">
        <v>0.55360006002061402</v>
      </c>
      <c r="M107" s="17"/>
      <c r="N107" s="17">
        <v>0.35769104151604902</v>
      </c>
      <c r="O107" s="17">
        <v>0.44972082831329002</v>
      </c>
      <c r="P107" s="17">
        <v>0.441839295699126</v>
      </c>
      <c r="Q107" s="17">
        <v>0.44427989878028701</v>
      </c>
      <c r="R107" s="17"/>
      <c r="S107" s="17">
        <v>0.31524738655366102</v>
      </c>
      <c r="T107" s="17">
        <v>0.49674412326974798</v>
      </c>
      <c r="U107" s="17">
        <v>0.48121658182410698</v>
      </c>
      <c r="V107" s="17">
        <v>0.44284690621515599</v>
      </c>
      <c r="W107" s="17">
        <v>0.38789982708102999</v>
      </c>
      <c r="X107" s="17">
        <v>0.39557736291899298</v>
      </c>
      <c r="Y107" s="17">
        <v>0.394556473373536</v>
      </c>
      <c r="Z107" s="17">
        <v>0.45889820060544301</v>
      </c>
      <c r="AA107" s="17">
        <v>0.41952274044037302</v>
      </c>
      <c r="AB107" s="17">
        <v>0.44526247156294002</v>
      </c>
      <c r="AC107" s="17">
        <v>0.53253727945727602</v>
      </c>
      <c r="AD107" s="17">
        <v>0.29113111836043498</v>
      </c>
      <c r="AE107" s="17"/>
      <c r="AF107" s="17">
        <v>0.47013932988132301</v>
      </c>
      <c r="AG107" s="17">
        <v>0.35814660136793802</v>
      </c>
      <c r="AH107" s="17">
        <v>0.45675001614632499</v>
      </c>
      <c r="AI107" s="17">
        <v>0.54713499376557195</v>
      </c>
      <c r="AJ107" s="17">
        <v>0.44931088932662</v>
      </c>
      <c r="AK107" s="17"/>
      <c r="AL107" s="17">
        <v>0.27872352262103001</v>
      </c>
      <c r="AM107" s="17">
        <v>0.39372803103645099</v>
      </c>
      <c r="AN107" s="17">
        <v>0.415952886295062</v>
      </c>
      <c r="AO107" s="17">
        <v>0.57563434434298899</v>
      </c>
      <c r="AP107" s="17">
        <v>0.38989208487872101</v>
      </c>
      <c r="AQ107" s="17">
        <v>0.44718248632719199</v>
      </c>
      <c r="AR107" s="17"/>
      <c r="AS107" s="17">
        <v>0.50634921254140997</v>
      </c>
      <c r="AT107" s="17">
        <v>0.39618741144396402</v>
      </c>
      <c r="AU107" s="17">
        <v>0.36610499202423002</v>
      </c>
      <c r="AV107" s="17">
        <v>0.30977393483822802</v>
      </c>
      <c r="AW107" s="17">
        <v>0.233395229980535</v>
      </c>
      <c r="AX107" s="17"/>
      <c r="AY107" s="17">
        <v>0.30266162647100697</v>
      </c>
      <c r="AZ107" s="17">
        <v>0.64311103120027402</v>
      </c>
    </row>
    <row r="108" spans="2:52" x14ac:dyDescent="0.3">
      <c r="B108" t="s">
        <v>74</v>
      </c>
      <c r="C108" s="17">
        <v>-0.182887567194843</v>
      </c>
      <c r="D108" s="17">
        <v>-0.142255707377276</v>
      </c>
      <c r="E108" s="17">
        <v>-0.22082351907061701</v>
      </c>
      <c r="F108" s="17"/>
      <c r="G108" s="17">
        <v>0.17265120528306099</v>
      </c>
      <c r="H108" s="17">
        <v>0.12027689763680401</v>
      </c>
      <c r="I108" s="17">
        <v>-0.12656845890028301</v>
      </c>
      <c r="J108" s="17">
        <v>-0.28852097911066499</v>
      </c>
      <c r="K108" s="17">
        <v>-0.40935383605214298</v>
      </c>
      <c r="L108" s="17">
        <v>-0.47417768139892502</v>
      </c>
      <c r="M108" s="17"/>
      <c r="N108" s="17">
        <v>-3.1412351412299401E-2</v>
      </c>
      <c r="O108" s="17">
        <v>-0.23781137598572999</v>
      </c>
      <c r="P108" s="17">
        <v>-0.21917259798205199</v>
      </c>
      <c r="Q108" s="17">
        <v>-0.25980537989325397</v>
      </c>
      <c r="R108" s="17"/>
      <c r="S108" s="17">
        <v>2.8427419153765201E-2</v>
      </c>
      <c r="T108" s="17">
        <v>-0.29988246255526402</v>
      </c>
      <c r="U108" s="17">
        <v>-0.27978960526034402</v>
      </c>
      <c r="V108" s="17">
        <v>-0.21151101984245199</v>
      </c>
      <c r="W108" s="17">
        <v>-0.18085832460206899</v>
      </c>
      <c r="X108" s="17">
        <v>-0.120366072625646</v>
      </c>
      <c r="Y108" s="17">
        <v>-0.162653477406969</v>
      </c>
      <c r="Z108" s="17">
        <v>-0.173864922969165</v>
      </c>
      <c r="AA108" s="17">
        <v>-0.17618888607021499</v>
      </c>
      <c r="AB108" s="17">
        <v>-0.265735720829258</v>
      </c>
      <c r="AC108" s="17">
        <v>-0.37647938739113701</v>
      </c>
      <c r="AD108" s="17">
        <v>-3.0597429227012699E-2</v>
      </c>
      <c r="AE108" s="17"/>
      <c r="AF108" s="17">
        <v>-0.25815490216001602</v>
      </c>
      <c r="AG108" s="17">
        <v>-1.29208056057343E-2</v>
      </c>
      <c r="AH108" s="17">
        <v>-0.28423551027273503</v>
      </c>
      <c r="AI108" s="17">
        <v>-0.375627292266422</v>
      </c>
      <c r="AJ108" s="17">
        <v>-0.219522184360888</v>
      </c>
      <c r="AK108" s="17"/>
      <c r="AL108" s="17">
        <v>0.134220983997488</v>
      </c>
      <c r="AM108" s="17">
        <v>-9.3939325564055806E-2</v>
      </c>
      <c r="AN108" s="17">
        <v>-0.20138666712645201</v>
      </c>
      <c r="AO108" s="17">
        <v>-0.423896565763699</v>
      </c>
      <c r="AP108" s="17">
        <v>-0.14009061514621701</v>
      </c>
      <c r="AQ108" s="17">
        <v>-0.346527248433048</v>
      </c>
      <c r="AR108" s="17"/>
      <c r="AS108" s="17">
        <v>-0.345155296955029</v>
      </c>
      <c r="AT108" s="17">
        <v>-0.15869878282400399</v>
      </c>
      <c r="AU108" s="17">
        <v>-7.9164760463544606E-2</v>
      </c>
      <c r="AV108" s="17">
        <v>4.65503821494717E-2</v>
      </c>
      <c r="AW108" s="17">
        <v>0.24104134303810901</v>
      </c>
      <c r="AX108" s="17"/>
      <c r="AY108" s="17">
        <v>2.4796087163437199E-2</v>
      </c>
      <c r="AZ108" s="17">
        <v>-0.499595894290155</v>
      </c>
    </row>
    <row r="109" spans="2:52" x14ac:dyDescent="0.3">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row>
    <row r="110" spans="2:52" x14ac:dyDescent="0.3">
      <c r="B110" s="6" t="s">
        <v>131</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row>
    <row r="111" spans="2:52" x14ac:dyDescent="0.3">
      <c r="B111" s="24" t="s">
        <v>76</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row>
    <row r="112" spans="2:52" x14ac:dyDescent="0.3">
      <c r="B112" t="s">
        <v>120</v>
      </c>
      <c r="C112" s="17">
        <v>4.5665077188494399E-2</v>
      </c>
      <c r="D112" s="17">
        <v>6.5237454741643497E-2</v>
      </c>
      <c r="E112" s="17">
        <v>2.6874648752877602E-2</v>
      </c>
      <c r="F112" s="17"/>
      <c r="G112" s="17">
        <v>7.3941480223230202E-2</v>
      </c>
      <c r="H112" s="17">
        <v>0.121926070782421</v>
      </c>
      <c r="I112" s="17">
        <v>4.4281862931122601E-2</v>
      </c>
      <c r="J112" s="17">
        <v>2.2036664815140401E-2</v>
      </c>
      <c r="K112" s="17">
        <v>1.7006545916084501E-2</v>
      </c>
      <c r="L112" s="17">
        <v>4.4535133947677698E-3</v>
      </c>
      <c r="M112" s="17"/>
      <c r="N112" s="17">
        <v>7.2508439171456607E-2</v>
      </c>
      <c r="O112" s="17">
        <v>4.3375616542390097E-2</v>
      </c>
      <c r="P112" s="17">
        <v>3.4972599769206497E-2</v>
      </c>
      <c r="Q112" s="17">
        <v>2.91530843311298E-2</v>
      </c>
      <c r="R112" s="17"/>
      <c r="S112" s="17">
        <v>7.6117422458914605E-2</v>
      </c>
      <c r="T112" s="17">
        <v>4.3151829669225698E-2</v>
      </c>
      <c r="U112" s="17">
        <v>1.8610362293830101E-2</v>
      </c>
      <c r="V112" s="17">
        <v>3.5968894102434902E-2</v>
      </c>
      <c r="W112" s="17">
        <v>1.9931717099782802E-2</v>
      </c>
      <c r="X112" s="17">
        <v>6.1024767120796297E-2</v>
      </c>
      <c r="Y112" s="17">
        <v>2.40507134132102E-2</v>
      </c>
      <c r="Z112" s="17">
        <v>7.0046888458851694E-2</v>
      </c>
      <c r="AA112" s="17">
        <v>5.6804925854471902E-2</v>
      </c>
      <c r="AB112" s="17">
        <v>2.8685364152196701E-2</v>
      </c>
      <c r="AC112" s="17">
        <v>4.0003014327021302E-2</v>
      </c>
      <c r="AD112" s="17">
        <v>7.3701679184666205E-2</v>
      </c>
      <c r="AE112" s="17"/>
      <c r="AF112" s="17">
        <v>3.2348107758806997E-2</v>
      </c>
      <c r="AG112" s="17">
        <v>7.5188646356671301E-2</v>
      </c>
      <c r="AH112" s="17">
        <v>2.4928659438385001E-2</v>
      </c>
      <c r="AI112" s="17">
        <v>4.0316249529026897E-2</v>
      </c>
      <c r="AJ112" s="17">
        <v>4.7939794951152498E-2</v>
      </c>
      <c r="AK112" s="17"/>
      <c r="AL112" s="17">
        <v>0.103900532317832</v>
      </c>
      <c r="AM112" s="17">
        <v>4.3926087794408299E-2</v>
      </c>
      <c r="AN112" s="17">
        <v>2.85962224969473E-2</v>
      </c>
      <c r="AO112" s="17">
        <v>2.63527266348429E-2</v>
      </c>
      <c r="AP112" s="17">
        <v>4.5074544064284301E-2</v>
      </c>
      <c r="AQ112" s="17">
        <v>1.01030776671293E-2</v>
      </c>
      <c r="AR112" s="17"/>
      <c r="AS112" s="17">
        <v>2.9105334422547102E-2</v>
      </c>
      <c r="AT112" s="17">
        <v>2.9030472355010599E-2</v>
      </c>
      <c r="AU112" s="17">
        <v>5.5889370178066201E-2</v>
      </c>
      <c r="AV112" s="17">
        <v>7.9778924982356197E-2</v>
      </c>
      <c r="AW112" s="17">
        <v>0.177810433512784</v>
      </c>
      <c r="AX112" s="17"/>
      <c r="AY112" s="17">
        <v>5.7868133034664898E-2</v>
      </c>
      <c r="AZ112" s="17">
        <v>3.3154609793510398E-2</v>
      </c>
    </row>
    <row r="113" spans="2:52" x14ac:dyDescent="0.3">
      <c r="B113" t="s">
        <v>121</v>
      </c>
      <c r="C113" s="17">
        <v>0.209021959171659</v>
      </c>
      <c r="D113" s="17">
        <v>0.24016631015350501</v>
      </c>
      <c r="E113" s="17">
        <v>0.17801987713751499</v>
      </c>
      <c r="F113" s="17"/>
      <c r="G113" s="17">
        <v>0.37468836881016399</v>
      </c>
      <c r="H113" s="17">
        <v>0.27254440798178498</v>
      </c>
      <c r="I113" s="17">
        <v>0.27363547144209399</v>
      </c>
      <c r="J113" s="17">
        <v>0.14516547557519699</v>
      </c>
      <c r="K113" s="17">
        <v>0.104166933587614</v>
      </c>
      <c r="L113" s="17">
        <v>0.116604295120197</v>
      </c>
      <c r="M113" s="17"/>
      <c r="N113" s="17">
        <v>0.273131728154482</v>
      </c>
      <c r="O113" s="17">
        <v>0.20060672840286001</v>
      </c>
      <c r="P113" s="17">
        <v>0.19313876534607599</v>
      </c>
      <c r="Q113" s="17">
        <v>0.16159745937523901</v>
      </c>
      <c r="R113" s="17"/>
      <c r="S113" s="17">
        <v>0.30093125090650502</v>
      </c>
      <c r="T113" s="17">
        <v>0.14603339526953801</v>
      </c>
      <c r="U113" s="17">
        <v>0.202107523611889</v>
      </c>
      <c r="V113" s="17">
        <v>0.18378249702727001</v>
      </c>
      <c r="W113" s="17">
        <v>0.186478004688541</v>
      </c>
      <c r="X113" s="17">
        <v>0.23388701257804601</v>
      </c>
      <c r="Y113" s="17">
        <v>0.2395964362247</v>
      </c>
      <c r="Z113" s="17">
        <v>0.25026748086605</v>
      </c>
      <c r="AA113" s="17">
        <v>0.187734241292113</v>
      </c>
      <c r="AB113" s="17">
        <v>0.17926160383002401</v>
      </c>
      <c r="AC113" s="17">
        <v>0.172218775668732</v>
      </c>
      <c r="AD113" s="17">
        <v>0.217420470627218</v>
      </c>
      <c r="AE113" s="17"/>
      <c r="AF113" s="17">
        <v>0.209287625908815</v>
      </c>
      <c r="AG113" s="17">
        <v>0.27369746839705</v>
      </c>
      <c r="AH113" s="17">
        <v>0.141879774703002</v>
      </c>
      <c r="AI113" s="17">
        <v>0.15138500859624701</v>
      </c>
      <c r="AJ113" s="17">
        <v>0.21505523704882401</v>
      </c>
      <c r="AK113" s="17"/>
      <c r="AL113" s="17">
        <v>0.32575014591847101</v>
      </c>
      <c r="AM113" s="17">
        <v>0.28015940283991397</v>
      </c>
      <c r="AN113" s="17">
        <v>0.186999093771473</v>
      </c>
      <c r="AO113" s="17">
        <v>0.130263407891785</v>
      </c>
      <c r="AP113" s="17">
        <v>0.22620308421464699</v>
      </c>
      <c r="AQ113" s="17">
        <v>0.103003098465089</v>
      </c>
      <c r="AR113" s="17"/>
      <c r="AS113" s="17">
        <v>0.149478965899462</v>
      </c>
      <c r="AT113" s="17">
        <v>0.20875781985092501</v>
      </c>
      <c r="AU113" s="17">
        <v>0.24155985587103601</v>
      </c>
      <c r="AV113" s="17">
        <v>0.32035586301278102</v>
      </c>
      <c r="AW113" s="17">
        <v>0.32239321171205099</v>
      </c>
      <c r="AX113" s="17"/>
      <c r="AY113" s="17">
        <v>0.28616298699494902</v>
      </c>
      <c r="AZ113" s="17">
        <v>0.123909271915667</v>
      </c>
    </row>
    <row r="114" spans="2:52" x14ac:dyDescent="0.3">
      <c r="B114" t="s">
        <v>122</v>
      </c>
      <c r="C114" s="17">
        <v>0.24013888782401299</v>
      </c>
      <c r="D114" s="17">
        <v>0.223286582196938</v>
      </c>
      <c r="E114" s="17">
        <v>0.25724330671838003</v>
      </c>
      <c r="F114" s="17"/>
      <c r="G114" s="17">
        <v>0.19849189484732299</v>
      </c>
      <c r="H114" s="17">
        <v>0.24556946716705499</v>
      </c>
      <c r="I114" s="17">
        <v>0.214794922793629</v>
      </c>
      <c r="J114" s="17">
        <v>0.27592724026228399</v>
      </c>
      <c r="K114" s="17">
        <v>0.239667537987694</v>
      </c>
      <c r="L114" s="17">
        <v>0.25530631727576603</v>
      </c>
      <c r="M114" s="17"/>
      <c r="N114" s="17">
        <v>0.217336971399195</v>
      </c>
      <c r="O114" s="17">
        <v>0.22234552742198699</v>
      </c>
      <c r="P114" s="17">
        <v>0.265385584492356</v>
      </c>
      <c r="Q114" s="17">
        <v>0.256226842917125</v>
      </c>
      <c r="R114" s="17"/>
      <c r="S114" s="17">
        <v>0.24696154237644199</v>
      </c>
      <c r="T114" s="17">
        <v>0.25089700262049403</v>
      </c>
      <c r="U114" s="17">
        <v>0.22995134521730201</v>
      </c>
      <c r="V114" s="17">
        <v>0.241474572819383</v>
      </c>
      <c r="W114" s="17">
        <v>0.28897521315861002</v>
      </c>
      <c r="X114" s="17">
        <v>0.251121300307383</v>
      </c>
      <c r="Y114" s="17">
        <v>0.26063649311042603</v>
      </c>
      <c r="Z114" s="17">
        <v>0.19789551029151001</v>
      </c>
      <c r="AA114" s="17">
        <v>0.25834736944618403</v>
      </c>
      <c r="AB114" s="17">
        <v>0.18500835078366401</v>
      </c>
      <c r="AC114" s="17">
        <v>0.21188154931971301</v>
      </c>
      <c r="AD114" s="17">
        <v>0.18546589973915001</v>
      </c>
      <c r="AE114" s="17"/>
      <c r="AF114" s="17">
        <v>0.23641803173832601</v>
      </c>
      <c r="AG114" s="17">
        <v>0.248620472449291</v>
      </c>
      <c r="AH114" s="17">
        <v>0.26560202810155997</v>
      </c>
      <c r="AI114" s="17">
        <v>0.19504352388663301</v>
      </c>
      <c r="AJ114" s="17">
        <v>0.18279926861717599</v>
      </c>
      <c r="AK114" s="17"/>
      <c r="AL114" s="17">
        <v>0.25401111288651601</v>
      </c>
      <c r="AM114" s="17">
        <v>0.21586110679776199</v>
      </c>
      <c r="AN114" s="17">
        <v>0.24038110440813601</v>
      </c>
      <c r="AO114" s="17">
        <v>0.22187725584351001</v>
      </c>
      <c r="AP114" s="17">
        <v>0.248425285375028</v>
      </c>
      <c r="AQ114" s="17">
        <v>0.29559584587883497</v>
      </c>
      <c r="AR114" s="17"/>
      <c r="AS114" s="17">
        <v>0.23283503292338301</v>
      </c>
      <c r="AT114" s="17">
        <v>0.26120901597516</v>
      </c>
      <c r="AU114" s="17">
        <v>0.23770456832043099</v>
      </c>
      <c r="AV114" s="17">
        <v>0.228434820302197</v>
      </c>
      <c r="AW114" s="17">
        <v>0.24303506055502599</v>
      </c>
      <c r="AX114" s="17"/>
      <c r="AY114" s="17">
        <v>0.25773404010399797</v>
      </c>
      <c r="AZ114" s="17">
        <v>0.17983145371071699</v>
      </c>
    </row>
    <row r="115" spans="2:52" x14ac:dyDescent="0.3">
      <c r="B115" t="s">
        <v>123</v>
      </c>
      <c r="C115" s="17">
        <v>0.25747741631112298</v>
      </c>
      <c r="D115" s="17">
        <v>0.23794276138213299</v>
      </c>
      <c r="E115" s="17">
        <v>0.27833127063891699</v>
      </c>
      <c r="F115" s="17"/>
      <c r="G115" s="17">
        <v>0.175426306764803</v>
      </c>
      <c r="H115" s="17">
        <v>0.22544778959671499</v>
      </c>
      <c r="I115" s="17">
        <v>0.234695193397774</v>
      </c>
      <c r="J115" s="17">
        <v>0.28404903828452299</v>
      </c>
      <c r="K115" s="17">
        <v>0.30172953152961501</v>
      </c>
      <c r="L115" s="17">
        <v>0.30544145114844701</v>
      </c>
      <c r="M115" s="17"/>
      <c r="N115" s="17">
        <v>0.24042164755150999</v>
      </c>
      <c r="O115" s="17">
        <v>0.27696869748163799</v>
      </c>
      <c r="P115" s="17">
        <v>0.26440157565148897</v>
      </c>
      <c r="Q115" s="17">
        <v>0.25314300878782697</v>
      </c>
      <c r="R115" s="17"/>
      <c r="S115" s="17">
        <v>0.20345113313958699</v>
      </c>
      <c r="T115" s="17">
        <v>0.26365936601934098</v>
      </c>
      <c r="U115" s="17">
        <v>0.32046731532661199</v>
      </c>
      <c r="V115" s="17">
        <v>0.25428706232464798</v>
      </c>
      <c r="W115" s="17">
        <v>0.27857826480512499</v>
      </c>
      <c r="X115" s="17">
        <v>0.17456633087138401</v>
      </c>
      <c r="Y115" s="17">
        <v>0.22669573970656201</v>
      </c>
      <c r="Z115" s="17">
        <v>0.247239256029465</v>
      </c>
      <c r="AA115" s="17">
        <v>0.26980132165769299</v>
      </c>
      <c r="AB115" s="17">
        <v>0.34260904468291498</v>
      </c>
      <c r="AC115" s="17">
        <v>0.27418413165272199</v>
      </c>
      <c r="AD115" s="17">
        <v>0.29175203923409099</v>
      </c>
      <c r="AE115" s="17"/>
      <c r="AF115" s="17">
        <v>0.289380731623749</v>
      </c>
      <c r="AG115" s="17">
        <v>0.24025674973974201</v>
      </c>
      <c r="AH115" s="17">
        <v>0.28983428446588799</v>
      </c>
      <c r="AI115" s="17">
        <v>0.23821131144813501</v>
      </c>
      <c r="AJ115" s="17">
        <v>0.25726894590384403</v>
      </c>
      <c r="AK115" s="17"/>
      <c r="AL115" s="17">
        <v>0.20807971758537</v>
      </c>
      <c r="AM115" s="17">
        <v>0.23518353718544399</v>
      </c>
      <c r="AN115" s="17">
        <v>0.278312083455524</v>
      </c>
      <c r="AO115" s="17">
        <v>0.28614962052475601</v>
      </c>
      <c r="AP115" s="17">
        <v>0.299595575434214</v>
      </c>
      <c r="AQ115" s="17">
        <v>0.27254494551848102</v>
      </c>
      <c r="AR115" s="17"/>
      <c r="AS115" s="17">
        <v>0.296642928860399</v>
      </c>
      <c r="AT115" s="17">
        <v>0.24012722813913001</v>
      </c>
      <c r="AU115" s="17">
        <v>0.25124380853419298</v>
      </c>
      <c r="AV115" s="17">
        <v>0.216347574498718</v>
      </c>
      <c r="AW115" s="17">
        <v>0.11720168274321401</v>
      </c>
      <c r="AX115" s="17"/>
      <c r="AY115" s="17">
        <v>0.22430799268571699</v>
      </c>
      <c r="AZ115" s="17">
        <v>0.31860689126818798</v>
      </c>
    </row>
    <row r="116" spans="2:52" x14ac:dyDescent="0.3">
      <c r="B116" t="s">
        <v>124</v>
      </c>
      <c r="C116" s="17">
        <v>0.15986591923010801</v>
      </c>
      <c r="D116" s="17">
        <v>0.166094638866222</v>
      </c>
      <c r="E116" s="17">
        <v>0.15293242482953701</v>
      </c>
      <c r="F116" s="17"/>
      <c r="G116" s="17">
        <v>8.4500178826241196E-2</v>
      </c>
      <c r="H116" s="17">
        <v>6.5214213917809502E-2</v>
      </c>
      <c r="I116" s="17">
        <v>0.139915090827398</v>
      </c>
      <c r="J116" s="17">
        <v>0.18220406292054001</v>
      </c>
      <c r="K116" s="17">
        <v>0.23822324828886501</v>
      </c>
      <c r="L116" s="17">
        <v>0.23257439888621101</v>
      </c>
      <c r="M116" s="17"/>
      <c r="N116" s="17">
        <v>0.13329953478446199</v>
      </c>
      <c r="O116" s="17">
        <v>0.15997404430167</v>
      </c>
      <c r="P116" s="17">
        <v>0.17185693239844901</v>
      </c>
      <c r="Q116" s="17">
        <v>0.17813784575671701</v>
      </c>
      <c r="R116" s="17"/>
      <c r="S116" s="17">
        <v>0.114564186573368</v>
      </c>
      <c r="T116" s="17">
        <v>0.218485665775173</v>
      </c>
      <c r="U116" s="17">
        <v>0.155036234868768</v>
      </c>
      <c r="V116" s="17">
        <v>0.16811647138293601</v>
      </c>
      <c r="W116" s="17">
        <v>0.13759084289861001</v>
      </c>
      <c r="X116" s="17">
        <v>0.18173799885933101</v>
      </c>
      <c r="Y116" s="17">
        <v>0.14570963817155999</v>
      </c>
      <c r="Z116" s="17">
        <v>0.19876694539206399</v>
      </c>
      <c r="AA116" s="17">
        <v>0.15261732608589901</v>
      </c>
      <c r="AB116" s="17">
        <v>0.15090759280922</v>
      </c>
      <c r="AC116" s="17">
        <v>0.20298884581225901</v>
      </c>
      <c r="AD116" s="17">
        <v>5.8848263798104497E-2</v>
      </c>
      <c r="AE116" s="17"/>
      <c r="AF116" s="17">
        <v>0.179999002563663</v>
      </c>
      <c r="AG116" s="17">
        <v>9.0631674185015706E-2</v>
      </c>
      <c r="AH116" s="17">
        <v>0.17150026550396699</v>
      </c>
      <c r="AI116" s="17">
        <v>0.30267853100293401</v>
      </c>
      <c r="AJ116" s="17">
        <v>0.18867807356670599</v>
      </c>
      <c r="AK116" s="17"/>
      <c r="AL116" s="17">
        <v>7.0171171422080195E-2</v>
      </c>
      <c r="AM116" s="17">
        <v>0.160079216514149</v>
      </c>
      <c r="AN116" s="17">
        <v>0.13055467641297999</v>
      </c>
      <c r="AO116" s="17">
        <v>0.27063731567090299</v>
      </c>
      <c r="AP116" s="17">
        <v>8.2163059249903803E-2</v>
      </c>
      <c r="AQ116" s="17">
        <v>0.16104768502627101</v>
      </c>
      <c r="AR116" s="17"/>
      <c r="AS116" s="17">
        <v>0.204643269967068</v>
      </c>
      <c r="AT116" s="17">
        <v>0.15680965155860899</v>
      </c>
      <c r="AU116" s="17">
        <v>0.11482427562799501</v>
      </c>
      <c r="AV116" s="17">
        <v>0.10747214290089201</v>
      </c>
      <c r="AW116" s="17">
        <v>9.5841580636553403E-2</v>
      </c>
      <c r="AX116" s="17"/>
      <c r="AY116" s="17">
        <v>8.7125125240050699E-2</v>
      </c>
      <c r="AZ116" s="17">
        <v>0.30085998000650499</v>
      </c>
    </row>
    <row r="117" spans="2:52" x14ac:dyDescent="0.3">
      <c r="B117" t="s">
        <v>71</v>
      </c>
      <c r="C117" s="17">
        <v>8.78307402746029E-2</v>
      </c>
      <c r="D117" s="17">
        <v>6.7272252659558607E-2</v>
      </c>
      <c r="E117" s="17">
        <v>0.106598471922774</v>
      </c>
      <c r="F117" s="17"/>
      <c r="G117" s="17">
        <v>9.29517705282384E-2</v>
      </c>
      <c r="H117" s="17">
        <v>6.9298050554215507E-2</v>
      </c>
      <c r="I117" s="17">
        <v>9.2677458607982294E-2</v>
      </c>
      <c r="J117" s="17">
        <v>9.0617518142315806E-2</v>
      </c>
      <c r="K117" s="17">
        <v>9.9206202690128101E-2</v>
      </c>
      <c r="L117" s="17">
        <v>8.5620024174611606E-2</v>
      </c>
      <c r="M117" s="17"/>
      <c r="N117" s="17">
        <v>6.3301678938894199E-2</v>
      </c>
      <c r="O117" s="17">
        <v>9.6729385849455202E-2</v>
      </c>
      <c r="P117" s="17">
        <v>7.0244542342423402E-2</v>
      </c>
      <c r="Q117" s="17">
        <v>0.121741758831963</v>
      </c>
      <c r="R117" s="17"/>
      <c r="S117" s="17">
        <v>5.7974464545182798E-2</v>
      </c>
      <c r="T117" s="17">
        <v>7.7772740646228605E-2</v>
      </c>
      <c r="U117" s="17">
        <v>7.3827218681598805E-2</v>
      </c>
      <c r="V117" s="17">
        <v>0.11637050234332801</v>
      </c>
      <c r="W117" s="17">
        <v>8.8445957349331403E-2</v>
      </c>
      <c r="X117" s="17">
        <v>9.7662590263060303E-2</v>
      </c>
      <c r="Y117" s="17">
        <v>0.103310979373542</v>
      </c>
      <c r="Z117" s="17">
        <v>3.5783918962059E-2</v>
      </c>
      <c r="AA117" s="17">
        <v>7.4694815663638905E-2</v>
      </c>
      <c r="AB117" s="17">
        <v>0.113528043741979</v>
      </c>
      <c r="AC117" s="17">
        <v>9.8723683219552494E-2</v>
      </c>
      <c r="AD117" s="17">
        <v>0.17281164741676999</v>
      </c>
      <c r="AE117" s="17"/>
      <c r="AF117" s="17">
        <v>5.2566500406640397E-2</v>
      </c>
      <c r="AG117" s="17">
        <v>7.1604988872230199E-2</v>
      </c>
      <c r="AH117" s="17">
        <v>0.106254987787198</v>
      </c>
      <c r="AI117" s="17">
        <v>7.2365375537024906E-2</v>
      </c>
      <c r="AJ117" s="17">
        <v>0.108258679912297</v>
      </c>
      <c r="AK117" s="17"/>
      <c r="AL117" s="17">
        <v>3.8087319869730601E-2</v>
      </c>
      <c r="AM117" s="17">
        <v>6.4790648868323503E-2</v>
      </c>
      <c r="AN117" s="17">
        <v>0.13515681945494001</v>
      </c>
      <c r="AO117" s="17">
        <v>6.4719673434202304E-2</v>
      </c>
      <c r="AP117" s="17">
        <v>9.8538451661923196E-2</v>
      </c>
      <c r="AQ117" s="17">
        <v>0.15770534744419401</v>
      </c>
      <c r="AR117" s="17"/>
      <c r="AS117" s="17">
        <v>8.7294467927140407E-2</v>
      </c>
      <c r="AT117" s="17">
        <v>0.104065812121166</v>
      </c>
      <c r="AU117" s="17">
        <v>9.8778121468279204E-2</v>
      </c>
      <c r="AV117" s="17">
        <v>4.7610674303056703E-2</v>
      </c>
      <c r="AW117" s="17">
        <v>4.3718030840371298E-2</v>
      </c>
      <c r="AX117" s="17"/>
      <c r="AY117" s="17">
        <v>8.6801721940621704E-2</v>
      </c>
      <c r="AZ117" s="17">
        <v>4.3637793305413002E-2</v>
      </c>
    </row>
    <row r="118" spans="2:52" x14ac:dyDescent="0.3">
      <c r="B118" t="s">
        <v>125</v>
      </c>
      <c r="C118" s="17">
        <v>0.254687036360153</v>
      </c>
      <c r="D118" s="17">
        <v>0.30540376489514898</v>
      </c>
      <c r="E118" s="17">
        <v>0.204894525890393</v>
      </c>
      <c r="F118" s="17"/>
      <c r="G118" s="17">
        <v>0.44862984903339398</v>
      </c>
      <c r="H118" s="17">
        <v>0.39447047876420499</v>
      </c>
      <c r="I118" s="17">
        <v>0.31791733437321701</v>
      </c>
      <c r="J118" s="17">
        <v>0.16720214039033701</v>
      </c>
      <c r="K118" s="17">
        <v>0.121173479503699</v>
      </c>
      <c r="L118" s="17">
        <v>0.121057808514964</v>
      </c>
      <c r="M118" s="17"/>
      <c r="N118" s="17">
        <v>0.345640167325939</v>
      </c>
      <c r="O118" s="17">
        <v>0.24398234494525101</v>
      </c>
      <c r="P118" s="17">
        <v>0.22811136511528199</v>
      </c>
      <c r="Q118" s="17">
        <v>0.19075054370636901</v>
      </c>
      <c r="R118" s="17"/>
      <c r="S118" s="17">
        <v>0.37704867336541897</v>
      </c>
      <c r="T118" s="17">
        <v>0.189185224938763</v>
      </c>
      <c r="U118" s="17">
        <v>0.22071788590572</v>
      </c>
      <c r="V118" s="17">
        <v>0.21975139112970499</v>
      </c>
      <c r="W118" s="17">
        <v>0.20640972178832401</v>
      </c>
      <c r="X118" s="17">
        <v>0.29491177969884202</v>
      </c>
      <c r="Y118" s="17">
        <v>0.26364714963791003</v>
      </c>
      <c r="Z118" s="17">
        <v>0.32031436932490198</v>
      </c>
      <c r="AA118" s="17">
        <v>0.244539167146585</v>
      </c>
      <c r="AB118" s="17">
        <v>0.20794696798222101</v>
      </c>
      <c r="AC118" s="17">
        <v>0.212221789995754</v>
      </c>
      <c r="AD118" s="17">
        <v>0.291122149811885</v>
      </c>
      <c r="AE118" s="17"/>
      <c r="AF118" s="17">
        <v>0.241635733667622</v>
      </c>
      <c r="AG118" s="17">
        <v>0.348886114753721</v>
      </c>
      <c r="AH118" s="17">
        <v>0.16680843414138699</v>
      </c>
      <c r="AI118" s="17">
        <v>0.191701258125274</v>
      </c>
      <c r="AJ118" s="17">
        <v>0.26299503199997598</v>
      </c>
      <c r="AK118" s="17"/>
      <c r="AL118" s="17">
        <v>0.42965067823630299</v>
      </c>
      <c r="AM118" s="17">
        <v>0.32408549063432202</v>
      </c>
      <c r="AN118" s="17">
        <v>0.21559531626841999</v>
      </c>
      <c r="AO118" s="17">
        <v>0.15661613452662801</v>
      </c>
      <c r="AP118" s="17">
        <v>0.27127762827893098</v>
      </c>
      <c r="AQ118" s="17">
        <v>0.113106176132219</v>
      </c>
      <c r="AR118" s="17"/>
      <c r="AS118" s="17">
        <v>0.178584300322009</v>
      </c>
      <c r="AT118" s="17">
        <v>0.237788292205936</v>
      </c>
      <c r="AU118" s="17">
        <v>0.29744922604910201</v>
      </c>
      <c r="AV118" s="17">
        <v>0.40013478799513702</v>
      </c>
      <c r="AW118" s="17">
        <v>0.50020364522483496</v>
      </c>
      <c r="AX118" s="17"/>
      <c r="AY118" s="17">
        <v>0.344031120029613</v>
      </c>
      <c r="AZ118" s="17">
        <v>0.15706388170917801</v>
      </c>
    </row>
    <row r="119" spans="2:52" x14ac:dyDescent="0.3">
      <c r="B119" t="s">
        <v>126</v>
      </c>
      <c r="C119" s="17">
        <v>0.41734333554123099</v>
      </c>
      <c r="D119" s="17">
        <v>0.40403740024835499</v>
      </c>
      <c r="E119" s="17">
        <v>0.431263695468454</v>
      </c>
      <c r="F119" s="17"/>
      <c r="G119" s="17">
        <v>0.25992648559104398</v>
      </c>
      <c r="H119" s="17">
        <v>0.29066200351452398</v>
      </c>
      <c r="I119" s="17">
        <v>0.37461028422517201</v>
      </c>
      <c r="J119" s="17">
        <v>0.46625310120506303</v>
      </c>
      <c r="K119" s="17">
        <v>0.539952779818479</v>
      </c>
      <c r="L119" s="17">
        <v>0.53801585003465802</v>
      </c>
      <c r="M119" s="17"/>
      <c r="N119" s="17">
        <v>0.37372118233597201</v>
      </c>
      <c r="O119" s="17">
        <v>0.436942741783307</v>
      </c>
      <c r="P119" s="17">
        <v>0.43625850804993799</v>
      </c>
      <c r="Q119" s="17">
        <v>0.43128085454454401</v>
      </c>
      <c r="R119" s="17"/>
      <c r="S119" s="17">
        <v>0.31801531971295499</v>
      </c>
      <c r="T119" s="17">
        <v>0.48214503179451401</v>
      </c>
      <c r="U119" s="17">
        <v>0.47550355019537999</v>
      </c>
      <c r="V119" s="17">
        <v>0.42240353370758299</v>
      </c>
      <c r="W119" s="17">
        <v>0.416169107703734</v>
      </c>
      <c r="X119" s="17">
        <v>0.35630432973071502</v>
      </c>
      <c r="Y119" s="17">
        <v>0.372405377878122</v>
      </c>
      <c r="Z119" s="17">
        <v>0.44600620142152902</v>
      </c>
      <c r="AA119" s="17">
        <v>0.422418647743592</v>
      </c>
      <c r="AB119" s="17">
        <v>0.49351663749213598</v>
      </c>
      <c r="AC119" s="17">
        <v>0.477172977464981</v>
      </c>
      <c r="AD119" s="17">
        <v>0.35060030303219503</v>
      </c>
      <c r="AE119" s="17"/>
      <c r="AF119" s="17">
        <v>0.46937973418741202</v>
      </c>
      <c r="AG119" s="17">
        <v>0.33088842392475798</v>
      </c>
      <c r="AH119" s="17">
        <v>0.46133454996985501</v>
      </c>
      <c r="AI119" s="17">
        <v>0.54088984245106897</v>
      </c>
      <c r="AJ119" s="17">
        <v>0.44594701947055099</v>
      </c>
      <c r="AK119" s="17"/>
      <c r="AL119" s="17">
        <v>0.27825088900744999</v>
      </c>
      <c r="AM119" s="17">
        <v>0.39526275369959302</v>
      </c>
      <c r="AN119" s="17">
        <v>0.40886675986850401</v>
      </c>
      <c r="AO119" s="17">
        <v>0.556786936195659</v>
      </c>
      <c r="AP119" s="17">
        <v>0.38175863468411803</v>
      </c>
      <c r="AQ119" s="17">
        <v>0.433592630544752</v>
      </c>
      <c r="AR119" s="17"/>
      <c r="AS119" s="17">
        <v>0.50128619882746706</v>
      </c>
      <c r="AT119" s="17">
        <v>0.396936879697738</v>
      </c>
      <c r="AU119" s="17">
        <v>0.366068084162188</v>
      </c>
      <c r="AV119" s="17">
        <v>0.32381971739961002</v>
      </c>
      <c r="AW119" s="17">
        <v>0.21304326337976801</v>
      </c>
      <c r="AX119" s="17"/>
      <c r="AY119" s="17">
        <v>0.311433117925767</v>
      </c>
      <c r="AZ119" s="17">
        <v>0.61946687127469202</v>
      </c>
    </row>
    <row r="120" spans="2:52" x14ac:dyDescent="0.3">
      <c r="B120" t="s">
        <v>74</v>
      </c>
      <c r="C120" s="17">
        <v>-0.16265629918107799</v>
      </c>
      <c r="D120" s="17">
        <v>-9.8633635353206003E-2</v>
      </c>
      <c r="E120" s="17">
        <v>-0.226369169578062</v>
      </c>
      <c r="F120" s="17"/>
      <c r="G120" s="17">
        <v>0.18870336344235</v>
      </c>
      <c r="H120" s="17">
        <v>0.103808475249681</v>
      </c>
      <c r="I120" s="17">
        <v>-5.6692949851955103E-2</v>
      </c>
      <c r="J120" s="17">
        <v>-0.29905096081472499</v>
      </c>
      <c r="K120" s="17">
        <v>-0.418779300314781</v>
      </c>
      <c r="L120" s="17">
        <v>-0.41695804151969401</v>
      </c>
      <c r="M120" s="17"/>
      <c r="N120" s="17">
        <v>-2.8081015010033301E-2</v>
      </c>
      <c r="O120" s="17">
        <v>-0.19296039683805699</v>
      </c>
      <c r="P120" s="17">
        <v>-0.208147142934656</v>
      </c>
      <c r="Q120" s="17">
        <v>-0.240530310838175</v>
      </c>
      <c r="R120" s="17"/>
      <c r="S120" s="17">
        <v>5.9033353652463899E-2</v>
      </c>
      <c r="T120" s="17">
        <v>-0.29295980685575101</v>
      </c>
      <c r="U120" s="17">
        <v>-0.25478566428965999</v>
      </c>
      <c r="V120" s="17">
        <v>-0.202652142577879</v>
      </c>
      <c r="W120" s="17">
        <v>-0.20975938591541099</v>
      </c>
      <c r="X120" s="17">
        <v>-6.1392550031872502E-2</v>
      </c>
      <c r="Y120" s="17">
        <v>-0.108758228240212</v>
      </c>
      <c r="Z120" s="17">
        <v>-0.12569183209662599</v>
      </c>
      <c r="AA120" s="17">
        <v>-0.17787948059700701</v>
      </c>
      <c r="AB120" s="17">
        <v>-0.28556966950991503</v>
      </c>
      <c r="AC120" s="17">
        <v>-0.26495118746922702</v>
      </c>
      <c r="AD120" s="17">
        <v>-5.94781532203109E-2</v>
      </c>
      <c r="AE120" s="17"/>
      <c r="AF120" s="17">
        <v>-0.22774400051978999</v>
      </c>
      <c r="AG120" s="17">
        <v>1.79976908289632E-2</v>
      </c>
      <c r="AH120" s="17">
        <v>-0.29452611582846799</v>
      </c>
      <c r="AI120" s="17">
        <v>-0.34918858432579503</v>
      </c>
      <c r="AJ120" s="17">
        <v>-0.18295198747057401</v>
      </c>
      <c r="AK120" s="17"/>
      <c r="AL120" s="17">
        <v>0.151399789228852</v>
      </c>
      <c r="AM120" s="17">
        <v>-7.1177263065271099E-2</v>
      </c>
      <c r="AN120" s="17">
        <v>-0.193271443600084</v>
      </c>
      <c r="AO120" s="17">
        <v>-0.40017080166903102</v>
      </c>
      <c r="AP120" s="17">
        <v>-0.110481006405187</v>
      </c>
      <c r="AQ120" s="17">
        <v>-0.32048645441253398</v>
      </c>
      <c r="AR120" s="17"/>
      <c r="AS120" s="17">
        <v>-0.322701898505458</v>
      </c>
      <c r="AT120" s="17">
        <v>-0.159148587491802</v>
      </c>
      <c r="AU120" s="17">
        <v>-6.8618858113085698E-2</v>
      </c>
      <c r="AV120" s="17">
        <v>7.6315070595527196E-2</v>
      </c>
      <c r="AW120" s="17">
        <v>0.28716038184506698</v>
      </c>
      <c r="AX120" s="17"/>
      <c r="AY120" s="17">
        <v>3.2598002103846203E-2</v>
      </c>
      <c r="AZ120" s="17">
        <v>-0.46240298956551401</v>
      </c>
    </row>
    <row r="121" spans="2:52" x14ac:dyDescent="0.3">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row>
    <row r="122" spans="2:52" x14ac:dyDescent="0.3">
      <c r="B122" s="6" t="s">
        <v>132</v>
      </c>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row>
    <row r="123" spans="2:52" x14ac:dyDescent="0.3">
      <c r="B123" s="24" t="s">
        <v>76</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row>
    <row r="124" spans="2:52" x14ac:dyDescent="0.3">
      <c r="B124" t="s">
        <v>66</v>
      </c>
      <c r="C124" s="17">
        <v>0.26783106056252598</v>
      </c>
      <c r="D124" s="17">
        <v>0.27849577146008397</v>
      </c>
      <c r="E124" s="17">
        <v>0.25627914750846398</v>
      </c>
      <c r="F124" s="17"/>
      <c r="G124" s="17">
        <v>0.23250042262597301</v>
      </c>
      <c r="H124" s="17">
        <v>0.242995746390929</v>
      </c>
      <c r="I124" s="17">
        <v>0.238904559430792</v>
      </c>
      <c r="J124" s="17">
        <v>0.22133635277229</v>
      </c>
      <c r="K124" s="17">
        <v>0.29063111181551499</v>
      </c>
      <c r="L124" s="17">
        <v>0.35790992779174202</v>
      </c>
      <c r="M124" s="17"/>
      <c r="N124" s="17">
        <v>0.27486712091195598</v>
      </c>
      <c r="O124" s="17">
        <v>0.25891462690528999</v>
      </c>
      <c r="P124" s="17">
        <v>0.27595557105555502</v>
      </c>
      <c r="Q124" s="17">
        <v>0.26409809301457798</v>
      </c>
      <c r="R124" s="17"/>
      <c r="S124" s="17">
        <v>0.23966552574771899</v>
      </c>
      <c r="T124" s="17">
        <v>0.26772196200753601</v>
      </c>
      <c r="U124" s="17">
        <v>0.31677405840277501</v>
      </c>
      <c r="V124" s="17">
        <v>0.26139571605392498</v>
      </c>
      <c r="W124" s="17">
        <v>0.185906296651698</v>
      </c>
      <c r="X124" s="17">
        <v>0.30719794791863098</v>
      </c>
      <c r="Y124" s="17">
        <v>0.252622062678794</v>
      </c>
      <c r="Z124" s="17">
        <v>0.29319828743156701</v>
      </c>
      <c r="AA124" s="17">
        <v>0.28887367422017002</v>
      </c>
      <c r="AB124" s="17">
        <v>0.25914378281674499</v>
      </c>
      <c r="AC124" s="17">
        <v>0.33775006167058602</v>
      </c>
      <c r="AD124" s="17">
        <v>0.20026318712949201</v>
      </c>
      <c r="AE124" s="17"/>
      <c r="AF124" s="17">
        <v>0.333224089621803</v>
      </c>
      <c r="AG124" s="17">
        <v>0.23877262983883901</v>
      </c>
      <c r="AH124" s="17">
        <v>0.19745919636359299</v>
      </c>
      <c r="AI124" s="17">
        <v>0.36078641010832302</v>
      </c>
      <c r="AJ124" s="17">
        <v>0.27657572119797502</v>
      </c>
      <c r="AK124" s="17"/>
      <c r="AL124" s="17">
        <v>0.23249018230862301</v>
      </c>
      <c r="AM124" s="17">
        <v>0.29577896215495503</v>
      </c>
      <c r="AN124" s="17">
        <v>0.20561324462351299</v>
      </c>
      <c r="AO124" s="17">
        <v>0.35381134377533502</v>
      </c>
      <c r="AP124" s="17">
        <v>0.24490327053790401</v>
      </c>
      <c r="AQ124" s="17">
        <v>0.19195359313827101</v>
      </c>
      <c r="AR124" s="17"/>
      <c r="AS124" s="17">
        <v>0.28436416107406398</v>
      </c>
      <c r="AT124" s="17">
        <v>0.25303050709101299</v>
      </c>
      <c r="AU124" s="17">
        <v>0.216216617611832</v>
      </c>
      <c r="AV124" s="17">
        <v>0.28014308151370199</v>
      </c>
      <c r="AW124" s="17">
        <v>0.347264515888901</v>
      </c>
      <c r="AX124" s="17"/>
      <c r="AY124" s="17">
        <v>0.23002615381170999</v>
      </c>
      <c r="AZ124" s="17">
        <v>0.388968640781575</v>
      </c>
    </row>
    <row r="125" spans="2:52" x14ac:dyDescent="0.3">
      <c r="B125" t="s">
        <v>67</v>
      </c>
      <c r="C125" s="17">
        <v>0.45939348342694902</v>
      </c>
      <c r="D125" s="17">
        <v>0.44238178371868803</v>
      </c>
      <c r="E125" s="17">
        <v>0.47525154870351199</v>
      </c>
      <c r="F125" s="17"/>
      <c r="G125" s="17">
        <v>0.45123377553951799</v>
      </c>
      <c r="H125" s="17">
        <v>0.50216579570744102</v>
      </c>
      <c r="I125" s="17">
        <v>0.47759053621311698</v>
      </c>
      <c r="J125" s="17">
        <v>0.45305386322657398</v>
      </c>
      <c r="K125" s="17">
        <v>0.44395140190931698</v>
      </c>
      <c r="L125" s="17">
        <v>0.43066665535808701</v>
      </c>
      <c r="M125" s="17"/>
      <c r="N125" s="17">
        <v>0.47821720483258301</v>
      </c>
      <c r="O125" s="17">
        <v>0.48713788401088598</v>
      </c>
      <c r="P125" s="17">
        <v>0.442834607369823</v>
      </c>
      <c r="Q125" s="17">
        <v>0.425438957470196</v>
      </c>
      <c r="R125" s="17"/>
      <c r="S125" s="17">
        <v>0.47151733948916102</v>
      </c>
      <c r="T125" s="17">
        <v>0.453113720834385</v>
      </c>
      <c r="U125" s="17">
        <v>0.48686989764695099</v>
      </c>
      <c r="V125" s="17">
        <v>0.42342397814351002</v>
      </c>
      <c r="W125" s="17">
        <v>0.47664007496009397</v>
      </c>
      <c r="X125" s="17">
        <v>0.40624716499195401</v>
      </c>
      <c r="Y125" s="17">
        <v>0.47167840028084501</v>
      </c>
      <c r="Z125" s="17">
        <v>0.49519877764589798</v>
      </c>
      <c r="AA125" s="17">
        <v>0.455421064398495</v>
      </c>
      <c r="AB125" s="17">
        <v>0.497567475138741</v>
      </c>
      <c r="AC125" s="17">
        <v>0.42857266385362602</v>
      </c>
      <c r="AD125" s="17">
        <v>0.45504108532326498</v>
      </c>
      <c r="AE125" s="17"/>
      <c r="AF125" s="17">
        <v>0.45090185699679702</v>
      </c>
      <c r="AG125" s="17">
        <v>0.49012832878287999</v>
      </c>
      <c r="AH125" s="17">
        <v>0.48361936404872302</v>
      </c>
      <c r="AI125" s="17">
        <v>0.41779709061558201</v>
      </c>
      <c r="AJ125" s="17">
        <v>0.48141463780344601</v>
      </c>
      <c r="AK125" s="17"/>
      <c r="AL125" s="17">
        <v>0.51210705911492604</v>
      </c>
      <c r="AM125" s="17">
        <v>0.49092065822382902</v>
      </c>
      <c r="AN125" s="17">
        <v>0.4939260944842</v>
      </c>
      <c r="AO125" s="17">
        <v>0.41639653708693503</v>
      </c>
      <c r="AP125" s="17">
        <v>0.44921162478545201</v>
      </c>
      <c r="AQ125" s="17">
        <v>0.39746780669256798</v>
      </c>
      <c r="AR125" s="17"/>
      <c r="AS125" s="17">
        <v>0.47266930704576299</v>
      </c>
      <c r="AT125" s="17">
        <v>0.43303888999315099</v>
      </c>
      <c r="AU125" s="17">
        <v>0.491707779272818</v>
      </c>
      <c r="AV125" s="17">
        <v>0.46102034797770203</v>
      </c>
      <c r="AW125" s="17">
        <v>0.52738698878967505</v>
      </c>
      <c r="AX125" s="17"/>
      <c r="AY125" s="17">
        <v>0.50624379877816705</v>
      </c>
      <c r="AZ125" s="17">
        <v>0.41726654889251802</v>
      </c>
    </row>
    <row r="126" spans="2:52" x14ac:dyDescent="0.3">
      <c r="B126" t="s">
        <v>68</v>
      </c>
      <c r="C126" s="17">
        <v>0.16904737613249199</v>
      </c>
      <c r="D126" s="17">
        <v>0.18652509471182999</v>
      </c>
      <c r="E126" s="17">
        <v>0.153156606014659</v>
      </c>
      <c r="F126" s="17"/>
      <c r="G126" s="17">
        <v>0.19374381321835599</v>
      </c>
      <c r="H126" s="17">
        <v>0.17826230764214401</v>
      </c>
      <c r="I126" s="17">
        <v>0.14901234807071601</v>
      </c>
      <c r="J126" s="17">
        <v>0.20808443049915901</v>
      </c>
      <c r="K126" s="17">
        <v>0.14354500264285</v>
      </c>
      <c r="L126" s="17">
        <v>0.14675494027958699</v>
      </c>
      <c r="M126" s="17"/>
      <c r="N126" s="17">
        <v>0.14388547258120499</v>
      </c>
      <c r="O126" s="17">
        <v>0.15536503895422399</v>
      </c>
      <c r="P126" s="17">
        <v>0.175061193901239</v>
      </c>
      <c r="Q126" s="17">
        <v>0.20325971555885999</v>
      </c>
      <c r="R126" s="17"/>
      <c r="S126" s="17">
        <v>0.18990194109665601</v>
      </c>
      <c r="T126" s="17">
        <v>0.16800690803475399</v>
      </c>
      <c r="U126" s="17">
        <v>0.14258311217279401</v>
      </c>
      <c r="V126" s="17">
        <v>0.21724253286584999</v>
      </c>
      <c r="W126" s="17">
        <v>0.23512845717733899</v>
      </c>
      <c r="X126" s="17">
        <v>0.15924258222356499</v>
      </c>
      <c r="Y126" s="17">
        <v>0.171584249059897</v>
      </c>
      <c r="Z126" s="17">
        <v>0.10525743586422</v>
      </c>
      <c r="AA126" s="17">
        <v>0.165810764388021</v>
      </c>
      <c r="AB126" s="17">
        <v>0.128588949596704</v>
      </c>
      <c r="AC126" s="17">
        <v>0.146617626348994</v>
      </c>
      <c r="AD126" s="17">
        <v>0.12693661567034001</v>
      </c>
      <c r="AE126" s="17"/>
      <c r="AF126" s="17">
        <v>0.15678949158537001</v>
      </c>
      <c r="AG126" s="17">
        <v>0.16358231743860799</v>
      </c>
      <c r="AH126" s="17">
        <v>0.17599515082233499</v>
      </c>
      <c r="AI126" s="17">
        <v>0.14392136218124801</v>
      </c>
      <c r="AJ126" s="17">
        <v>0.15687140200751501</v>
      </c>
      <c r="AK126" s="17"/>
      <c r="AL126" s="17">
        <v>0.17101696415951301</v>
      </c>
      <c r="AM126" s="17">
        <v>0.15326230303409599</v>
      </c>
      <c r="AN126" s="17">
        <v>0.16704161639509801</v>
      </c>
      <c r="AO126" s="17">
        <v>0.147013234709896</v>
      </c>
      <c r="AP126" s="17">
        <v>0.176448369033708</v>
      </c>
      <c r="AQ126" s="17">
        <v>0.23580837925132</v>
      </c>
      <c r="AR126" s="17"/>
      <c r="AS126" s="17">
        <v>0.170267661254178</v>
      </c>
      <c r="AT126" s="17">
        <v>0.18432457905336699</v>
      </c>
      <c r="AU126" s="17">
        <v>0.17471040949818101</v>
      </c>
      <c r="AV126" s="17">
        <v>0.154614553269666</v>
      </c>
      <c r="AW126" s="17">
        <v>7.6042055365949504E-2</v>
      </c>
      <c r="AX126" s="17"/>
      <c r="AY126" s="17">
        <v>0.17412546923487901</v>
      </c>
      <c r="AZ126" s="17">
        <v>0.11267691490963901</v>
      </c>
    </row>
    <row r="127" spans="2:52" x14ac:dyDescent="0.3">
      <c r="B127" t="s">
        <v>69</v>
      </c>
      <c r="C127" s="17">
        <v>4.0463569622270303E-2</v>
      </c>
      <c r="D127" s="17">
        <v>4.7168640802843102E-2</v>
      </c>
      <c r="E127" s="17">
        <v>3.4198334693508303E-2</v>
      </c>
      <c r="F127" s="17"/>
      <c r="G127" s="17">
        <v>4.5737559265937498E-2</v>
      </c>
      <c r="H127" s="17">
        <v>3.11318606282679E-2</v>
      </c>
      <c r="I127" s="17">
        <v>5.4824951589487497E-2</v>
      </c>
      <c r="J127" s="17">
        <v>4.6024521124086601E-2</v>
      </c>
      <c r="K127" s="17">
        <v>4.1685099143321899E-2</v>
      </c>
      <c r="L127" s="17">
        <v>2.7421644684569899E-2</v>
      </c>
      <c r="M127" s="17"/>
      <c r="N127" s="17">
        <v>4.5625224724177203E-2</v>
      </c>
      <c r="O127" s="17">
        <v>3.3053701362433602E-2</v>
      </c>
      <c r="P127" s="17">
        <v>4.7333359579150303E-2</v>
      </c>
      <c r="Q127" s="17">
        <v>3.71118234887826E-2</v>
      </c>
      <c r="R127" s="17"/>
      <c r="S127" s="17">
        <v>4.1862970423380698E-2</v>
      </c>
      <c r="T127" s="17">
        <v>4.6616377655397397E-2</v>
      </c>
      <c r="U127" s="17">
        <v>1.25046436863315E-2</v>
      </c>
      <c r="V127" s="17">
        <v>4.0406705887548799E-2</v>
      </c>
      <c r="W127" s="17">
        <v>4.8383564486822003E-2</v>
      </c>
      <c r="X127" s="17">
        <v>3.9657109892939302E-2</v>
      </c>
      <c r="Y127" s="17">
        <v>5.5219182408192402E-2</v>
      </c>
      <c r="Z127" s="17">
        <v>4.6928543608414197E-2</v>
      </c>
      <c r="AA127" s="17">
        <v>3.04603727163744E-2</v>
      </c>
      <c r="AB127" s="17">
        <v>6.0038862394840797E-2</v>
      </c>
      <c r="AC127" s="17">
        <v>1.9227924828751099E-2</v>
      </c>
      <c r="AD127" s="17">
        <v>3.1046465368051598E-2</v>
      </c>
      <c r="AE127" s="17"/>
      <c r="AF127" s="17">
        <v>2.26302369506973E-2</v>
      </c>
      <c r="AG127" s="17">
        <v>5.3129809228513299E-2</v>
      </c>
      <c r="AH127" s="17">
        <v>8.2904268712431201E-2</v>
      </c>
      <c r="AI127" s="17">
        <v>3.2928977758017501E-2</v>
      </c>
      <c r="AJ127" s="17">
        <v>1.6946709650064E-2</v>
      </c>
      <c r="AK127" s="17"/>
      <c r="AL127" s="17">
        <v>4.8302502857141598E-2</v>
      </c>
      <c r="AM127" s="17">
        <v>2.8119319225414802E-2</v>
      </c>
      <c r="AN127" s="17">
        <v>6.9603033383731805E-2</v>
      </c>
      <c r="AO127" s="17">
        <v>2.81141937193439E-2</v>
      </c>
      <c r="AP127" s="17">
        <v>4.6446600405519997E-2</v>
      </c>
      <c r="AQ127" s="17">
        <v>5.0435491807146501E-2</v>
      </c>
      <c r="AR127" s="17"/>
      <c r="AS127" s="17">
        <v>2.0692910484278799E-2</v>
      </c>
      <c r="AT127" s="17">
        <v>4.48617258012197E-2</v>
      </c>
      <c r="AU127" s="17">
        <v>5.7930630948601597E-2</v>
      </c>
      <c r="AV127" s="17">
        <v>2.90898404114661E-2</v>
      </c>
      <c r="AW127" s="17">
        <v>4.9306439955474998E-2</v>
      </c>
      <c r="AX127" s="17"/>
      <c r="AY127" s="17">
        <v>4.1613756482830298E-2</v>
      </c>
      <c r="AZ127" s="17">
        <v>4.1292380811878603E-2</v>
      </c>
    </row>
    <row r="128" spans="2:52" x14ac:dyDescent="0.3">
      <c r="B128" t="s">
        <v>70</v>
      </c>
      <c r="C128" s="17">
        <v>1.0716943842093801E-2</v>
      </c>
      <c r="D128" s="17">
        <v>8.0606117935192196E-3</v>
      </c>
      <c r="E128" s="17">
        <v>1.33843393640723E-2</v>
      </c>
      <c r="F128" s="17"/>
      <c r="G128" s="17">
        <v>2.05240626887962E-2</v>
      </c>
      <c r="H128" s="17">
        <v>2.9123437132801901E-3</v>
      </c>
      <c r="I128" s="17">
        <v>1.35094400267242E-2</v>
      </c>
      <c r="J128" s="17">
        <v>9.3831526595533794E-3</v>
      </c>
      <c r="K128" s="17">
        <v>1.37400228113768E-2</v>
      </c>
      <c r="L128" s="17">
        <v>7.3092836840415402E-3</v>
      </c>
      <c r="M128" s="17"/>
      <c r="N128" s="17">
        <v>1.34607067938064E-2</v>
      </c>
      <c r="O128" s="17">
        <v>9.5419082399331098E-3</v>
      </c>
      <c r="P128" s="17">
        <v>4.18773945603889E-3</v>
      </c>
      <c r="Q128" s="17">
        <v>1.29341580461122E-2</v>
      </c>
      <c r="R128" s="17"/>
      <c r="S128" s="17">
        <v>1.3997392687007299E-2</v>
      </c>
      <c r="T128" s="17">
        <v>1.1495943305085901E-2</v>
      </c>
      <c r="U128" s="17">
        <v>1.41584302842229E-2</v>
      </c>
      <c r="V128" s="17">
        <v>5.64378738501133E-3</v>
      </c>
      <c r="W128" s="17">
        <v>7.4223259960573698E-3</v>
      </c>
      <c r="X128" s="17">
        <v>2.3691762744351599E-2</v>
      </c>
      <c r="Y128" s="17">
        <v>0</v>
      </c>
      <c r="Z128" s="17">
        <v>1.1365288452210199E-2</v>
      </c>
      <c r="AA128" s="17">
        <v>1.35280039997567E-2</v>
      </c>
      <c r="AB128" s="17">
        <v>6.1646393743834196E-3</v>
      </c>
      <c r="AC128" s="17">
        <v>9.3058853153047006E-3</v>
      </c>
      <c r="AD128" s="17">
        <v>0</v>
      </c>
      <c r="AE128" s="17"/>
      <c r="AF128" s="17">
        <v>5.4543849250270199E-3</v>
      </c>
      <c r="AG128" s="17">
        <v>9.5712917540712698E-3</v>
      </c>
      <c r="AH128" s="17">
        <v>2.0233949749274099E-2</v>
      </c>
      <c r="AI128" s="17">
        <v>1.1544541315017099E-2</v>
      </c>
      <c r="AJ128" s="17">
        <v>1.7310927569709901E-2</v>
      </c>
      <c r="AK128" s="17"/>
      <c r="AL128" s="17">
        <v>8.6690607019853597E-3</v>
      </c>
      <c r="AM128" s="17">
        <v>9.72977666608822E-3</v>
      </c>
      <c r="AN128" s="17">
        <v>1.2046182021079E-2</v>
      </c>
      <c r="AO128" s="17">
        <v>1.47706546049461E-2</v>
      </c>
      <c r="AP128" s="17">
        <v>7.5124214715106196E-3</v>
      </c>
      <c r="AQ128" s="17">
        <v>5.52778181231254E-3</v>
      </c>
      <c r="AR128" s="17"/>
      <c r="AS128" s="17">
        <v>6.9318163826236397E-3</v>
      </c>
      <c r="AT128" s="17">
        <v>1.39861963343336E-2</v>
      </c>
      <c r="AU128" s="17">
        <v>1.22107957585742E-2</v>
      </c>
      <c r="AV128" s="17">
        <v>1.31320666886834E-2</v>
      </c>
      <c r="AW128" s="17">
        <v>0</v>
      </c>
      <c r="AX128" s="17"/>
      <c r="AY128" s="17">
        <v>8.3369376441756807E-3</v>
      </c>
      <c r="AZ128" s="17">
        <v>1.51024738842348E-2</v>
      </c>
    </row>
    <row r="129" spans="2:52" x14ac:dyDescent="0.3">
      <c r="B129" t="s">
        <v>71</v>
      </c>
      <c r="C129" s="17">
        <v>5.2547566413669103E-2</v>
      </c>
      <c r="D129" s="17">
        <v>3.7368097513036103E-2</v>
      </c>
      <c r="E129" s="17">
        <v>6.7730023715784696E-2</v>
      </c>
      <c r="F129" s="17"/>
      <c r="G129" s="17">
        <v>5.6260366661418898E-2</v>
      </c>
      <c r="H129" s="17">
        <v>4.2531945917937797E-2</v>
      </c>
      <c r="I129" s="17">
        <v>6.6158164669162897E-2</v>
      </c>
      <c r="J129" s="17">
        <v>6.2117679718336899E-2</v>
      </c>
      <c r="K129" s="17">
        <v>6.6447361677619707E-2</v>
      </c>
      <c r="L129" s="17">
        <v>2.9937548201972301E-2</v>
      </c>
      <c r="M129" s="17"/>
      <c r="N129" s="17">
        <v>4.39442701562733E-2</v>
      </c>
      <c r="O129" s="17">
        <v>5.5986840527233302E-2</v>
      </c>
      <c r="P129" s="17">
        <v>5.4627528638193798E-2</v>
      </c>
      <c r="Q129" s="17">
        <v>5.7157252421471898E-2</v>
      </c>
      <c r="R129" s="17"/>
      <c r="S129" s="17">
        <v>4.3054830556076798E-2</v>
      </c>
      <c r="T129" s="17">
        <v>5.3045088162841397E-2</v>
      </c>
      <c r="U129" s="17">
        <v>2.7109857806925101E-2</v>
      </c>
      <c r="V129" s="17">
        <v>5.1887279664154899E-2</v>
      </c>
      <c r="W129" s="17">
        <v>4.65192807279892E-2</v>
      </c>
      <c r="X129" s="17">
        <v>6.3963432228558395E-2</v>
      </c>
      <c r="Y129" s="17">
        <v>4.8896105572271802E-2</v>
      </c>
      <c r="Z129" s="17">
        <v>4.8051666997691297E-2</v>
      </c>
      <c r="AA129" s="17">
        <v>4.5906120277183098E-2</v>
      </c>
      <c r="AB129" s="17">
        <v>4.8496290678585997E-2</v>
      </c>
      <c r="AC129" s="17">
        <v>5.8525837982738201E-2</v>
      </c>
      <c r="AD129" s="17">
        <v>0.186712646508851</v>
      </c>
      <c r="AE129" s="17"/>
      <c r="AF129" s="17">
        <v>3.0999939920305499E-2</v>
      </c>
      <c r="AG129" s="17">
        <v>4.4815622957089199E-2</v>
      </c>
      <c r="AH129" s="17">
        <v>3.9788070303643702E-2</v>
      </c>
      <c r="AI129" s="17">
        <v>3.3021618021813602E-2</v>
      </c>
      <c r="AJ129" s="17">
        <v>5.0880601771290702E-2</v>
      </c>
      <c r="AK129" s="17"/>
      <c r="AL129" s="17">
        <v>2.7414230857811299E-2</v>
      </c>
      <c r="AM129" s="17">
        <v>2.2188980695616901E-2</v>
      </c>
      <c r="AN129" s="17">
        <v>5.1769829092377803E-2</v>
      </c>
      <c r="AO129" s="17">
        <v>3.9894036103543203E-2</v>
      </c>
      <c r="AP129" s="17">
        <v>7.5477713765905494E-2</v>
      </c>
      <c r="AQ129" s="17">
        <v>0.118806947298382</v>
      </c>
      <c r="AR129" s="17"/>
      <c r="AS129" s="17">
        <v>4.5074143759091898E-2</v>
      </c>
      <c r="AT129" s="17">
        <v>7.0758101726915504E-2</v>
      </c>
      <c r="AU129" s="17">
        <v>4.7223766909992498E-2</v>
      </c>
      <c r="AV129" s="17">
        <v>6.2000110138780401E-2</v>
      </c>
      <c r="AW129" s="17">
        <v>0</v>
      </c>
      <c r="AX129" s="17"/>
      <c r="AY129" s="17">
        <v>3.96538840482384E-2</v>
      </c>
      <c r="AZ129" s="17">
        <v>2.46930407201549E-2</v>
      </c>
    </row>
    <row r="130" spans="2:52" x14ac:dyDescent="0.3">
      <c r="B130" t="s">
        <v>72</v>
      </c>
      <c r="C130" s="17">
        <v>0.727224543989474</v>
      </c>
      <c r="D130" s="17">
        <v>0.72087755517877194</v>
      </c>
      <c r="E130" s="17">
        <v>0.73153069621197497</v>
      </c>
      <c r="F130" s="17"/>
      <c r="G130" s="17">
        <v>0.68373419816549097</v>
      </c>
      <c r="H130" s="17">
        <v>0.74516154209837004</v>
      </c>
      <c r="I130" s="17">
        <v>0.71649509564390901</v>
      </c>
      <c r="J130" s="17">
        <v>0.67439021599886395</v>
      </c>
      <c r="K130" s="17">
        <v>0.73458251372483196</v>
      </c>
      <c r="L130" s="17">
        <v>0.78857658314982904</v>
      </c>
      <c r="M130" s="17"/>
      <c r="N130" s="17">
        <v>0.75308432574453898</v>
      </c>
      <c r="O130" s="17">
        <v>0.74605251091617597</v>
      </c>
      <c r="P130" s="17">
        <v>0.71879017842537796</v>
      </c>
      <c r="Q130" s="17">
        <v>0.68953705048477398</v>
      </c>
      <c r="R130" s="17"/>
      <c r="S130" s="17">
        <v>0.71118286523688001</v>
      </c>
      <c r="T130" s="17">
        <v>0.72083568284192101</v>
      </c>
      <c r="U130" s="17">
        <v>0.80364395604972605</v>
      </c>
      <c r="V130" s="17">
        <v>0.68481969419743505</v>
      </c>
      <c r="W130" s="17">
        <v>0.66254637161179197</v>
      </c>
      <c r="X130" s="17">
        <v>0.71344511291058499</v>
      </c>
      <c r="Y130" s="17">
        <v>0.72430046295963901</v>
      </c>
      <c r="Z130" s="17">
        <v>0.78839706507746499</v>
      </c>
      <c r="AA130" s="17">
        <v>0.74429473861866502</v>
      </c>
      <c r="AB130" s="17">
        <v>0.75671125795548599</v>
      </c>
      <c r="AC130" s="17">
        <v>0.76632272552421199</v>
      </c>
      <c r="AD130" s="17">
        <v>0.65530427245275702</v>
      </c>
      <c r="AE130" s="17"/>
      <c r="AF130" s="17">
        <v>0.78412594661860002</v>
      </c>
      <c r="AG130" s="17">
        <v>0.728900958621718</v>
      </c>
      <c r="AH130" s="17">
        <v>0.68107856041231596</v>
      </c>
      <c r="AI130" s="17">
        <v>0.77858350072390403</v>
      </c>
      <c r="AJ130" s="17">
        <v>0.75799035900142098</v>
      </c>
      <c r="AK130" s="17"/>
      <c r="AL130" s="17">
        <v>0.74459724142354899</v>
      </c>
      <c r="AM130" s="17">
        <v>0.78669962037878405</v>
      </c>
      <c r="AN130" s="17">
        <v>0.69953933910771304</v>
      </c>
      <c r="AO130" s="17">
        <v>0.77020788086226999</v>
      </c>
      <c r="AP130" s="17">
        <v>0.69411489532335602</v>
      </c>
      <c r="AQ130" s="17">
        <v>0.58942139983083897</v>
      </c>
      <c r="AR130" s="17"/>
      <c r="AS130" s="17">
        <v>0.75703346811982797</v>
      </c>
      <c r="AT130" s="17">
        <v>0.68606939708416403</v>
      </c>
      <c r="AU130" s="17">
        <v>0.70792439688465103</v>
      </c>
      <c r="AV130" s="17">
        <v>0.74116342949140401</v>
      </c>
      <c r="AW130" s="17">
        <v>0.874651504678576</v>
      </c>
      <c r="AX130" s="17"/>
      <c r="AY130" s="17">
        <v>0.73626995258987604</v>
      </c>
      <c r="AZ130" s="17">
        <v>0.80623518967409302</v>
      </c>
    </row>
    <row r="131" spans="2:52" x14ac:dyDescent="0.3">
      <c r="B131" t="s">
        <v>73</v>
      </c>
      <c r="C131" s="17">
        <v>5.11805134643641E-2</v>
      </c>
      <c r="D131" s="17">
        <v>5.5229252596362299E-2</v>
      </c>
      <c r="E131" s="17">
        <v>4.7582674057580598E-2</v>
      </c>
      <c r="F131" s="17"/>
      <c r="G131" s="17">
        <v>6.6261621954733799E-2</v>
      </c>
      <c r="H131" s="17">
        <v>3.4044204341548097E-2</v>
      </c>
      <c r="I131" s="17">
        <v>6.8334391616211604E-2</v>
      </c>
      <c r="J131" s="17">
        <v>5.5407673783639998E-2</v>
      </c>
      <c r="K131" s="17">
        <v>5.5425121954698599E-2</v>
      </c>
      <c r="L131" s="17">
        <v>3.47309283686114E-2</v>
      </c>
      <c r="M131" s="17"/>
      <c r="N131" s="17">
        <v>5.9085931517983498E-2</v>
      </c>
      <c r="O131" s="17">
        <v>4.2595609602366698E-2</v>
      </c>
      <c r="P131" s="17">
        <v>5.15210990351892E-2</v>
      </c>
      <c r="Q131" s="17">
        <v>5.0045981534894798E-2</v>
      </c>
      <c r="R131" s="17"/>
      <c r="S131" s="17">
        <v>5.5860363110388001E-2</v>
      </c>
      <c r="T131" s="17">
        <v>5.8112320960483299E-2</v>
      </c>
      <c r="U131" s="17">
        <v>2.66630739705544E-2</v>
      </c>
      <c r="V131" s="17">
        <v>4.6050493272560097E-2</v>
      </c>
      <c r="W131" s="17">
        <v>5.58058904828794E-2</v>
      </c>
      <c r="X131" s="17">
        <v>6.3348872637290901E-2</v>
      </c>
      <c r="Y131" s="17">
        <v>5.5219182408192402E-2</v>
      </c>
      <c r="Z131" s="17">
        <v>5.8293832060624398E-2</v>
      </c>
      <c r="AA131" s="17">
        <v>4.3988376716131102E-2</v>
      </c>
      <c r="AB131" s="17">
        <v>6.6203501769224196E-2</v>
      </c>
      <c r="AC131" s="17">
        <v>2.8533810144055798E-2</v>
      </c>
      <c r="AD131" s="17">
        <v>3.1046465368051598E-2</v>
      </c>
      <c r="AE131" s="17"/>
      <c r="AF131" s="17">
        <v>2.8084621875724299E-2</v>
      </c>
      <c r="AG131" s="17">
        <v>6.2701100982584607E-2</v>
      </c>
      <c r="AH131" s="17">
        <v>0.103138218461705</v>
      </c>
      <c r="AI131" s="17">
        <v>4.4473519073034699E-2</v>
      </c>
      <c r="AJ131" s="17">
        <v>3.4257637219773901E-2</v>
      </c>
      <c r="AK131" s="17"/>
      <c r="AL131" s="17">
        <v>5.6971563559126998E-2</v>
      </c>
      <c r="AM131" s="17">
        <v>3.7849095891503003E-2</v>
      </c>
      <c r="AN131" s="17">
        <v>8.1649215404810904E-2</v>
      </c>
      <c r="AO131" s="17">
        <v>4.2884848324290001E-2</v>
      </c>
      <c r="AP131" s="17">
        <v>5.3959021877030597E-2</v>
      </c>
      <c r="AQ131" s="17">
        <v>5.5963273619458999E-2</v>
      </c>
      <c r="AR131" s="17"/>
      <c r="AS131" s="17">
        <v>2.7624726866902399E-2</v>
      </c>
      <c r="AT131" s="17">
        <v>5.8847922135553302E-2</v>
      </c>
      <c r="AU131" s="17">
        <v>7.0141426707175797E-2</v>
      </c>
      <c r="AV131" s="17">
        <v>4.2221907100149503E-2</v>
      </c>
      <c r="AW131" s="17">
        <v>4.9306439955474998E-2</v>
      </c>
      <c r="AX131" s="17"/>
      <c r="AY131" s="17">
        <v>4.9950694127006E-2</v>
      </c>
      <c r="AZ131" s="17">
        <v>5.6394854696113397E-2</v>
      </c>
    </row>
    <row r="132" spans="2:52" x14ac:dyDescent="0.3">
      <c r="B132" t="s">
        <v>74</v>
      </c>
      <c r="C132" s="17">
        <v>5.11805134643641E-2</v>
      </c>
      <c r="D132" s="17">
        <v>5.5229252596362299E-2</v>
      </c>
      <c r="E132" s="17">
        <v>4.7582674057580598E-2</v>
      </c>
      <c r="F132" s="17"/>
      <c r="G132" s="17">
        <v>6.6261621954733799E-2</v>
      </c>
      <c r="H132" s="17">
        <v>3.4044204341548097E-2</v>
      </c>
      <c r="I132" s="17">
        <v>6.8334391616211604E-2</v>
      </c>
      <c r="J132" s="17">
        <v>5.5407673783639998E-2</v>
      </c>
      <c r="K132" s="17">
        <v>5.5425121954698599E-2</v>
      </c>
      <c r="L132" s="17">
        <v>3.47309283686114E-2</v>
      </c>
      <c r="M132" s="17"/>
      <c r="N132" s="17">
        <v>5.9085931517983498E-2</v>
      </c>
      <c r="O132" s="17">
        <v>4.2595609602366698E-2</v>
      </c>
      <c r="P132" s="17">
        <v>5.15210990351892E-2</v>
      </c>
      <c r="Q132" s="17">
        <v>5.0045981534894798E-2</v>
      </c>
      <c r="R132" s="17"/>
      <c r="S132" s="17">
        <v>5.5860363110388001E-2</v>
      </c>
      <c r="T132" s="17">
        <v>5.8112320960483299E-2</v>
      </c>
      <c r="U132" s="17">
        <v>2.66630739705544E-2</v>
      </c>
      <c r="V132" s="17">
        <v>4.6050493272560097E-2</v>
      </c>
      <c r="W132" s="17">
        <v>5.58058904828794E-2</v>
      </c>
      <c r="X132" s="17">
        <v>6.3348872637290901E-2</v>
      </c>
      <c r="Y132" s="17">
        <v>5.5219182408192402E-2</v>
      </c>
      <c r="Z132" s="17">
        <v>5.8293832060624398E-2</v>
      </c>
      <c r="AA132" s="17">
        <v>4.3988376716131102E-2</v>
      </c>
      <c r="AB132" s="17">
        <v>6.6203501769224196E-2</v>
      </c>
      <c r="AC132" s="17">
        <v>2.8533810144055798E-2</v>
      </c>
      <c r="AD132" s="17">
        <v>3.1046465368051598E-2</v>
      </c>
      <c r="AE132" s="17"/>
      <c r="AF132" s="17">
        <v>2.8084621875724299E-2</v>
      </c>
      <c r="AG132" s="17">
        <v>6.2701100982584607E-2</v>
      </c>
      <c r="AH132" s="17">
        <v>0.103138218461705</v>
      </c>
      <c r="AI132" s="17">
        <v>4.4473519073034699E-2</v>
      </c>
      <c r="AJ132" s="17">
        <v>3.4257637219773901E-2</v>
      </c>
      <c r="AK132" s="17"/>
      <c r="AL132" s="17">
        <v>5.6971563559126998E-2</v>
      </c>
      <c r="AM132" s="17">
        <v>3.7849095891503003E-2</v>
      </c>
      <c r="AN132" s="17">
        <v>8.1649215404810904E-2</v>
      </c>
      <c r="AO132" s="17">
        <v>4.2884848324290001E-2</v>
      </c>
      <c r="AP132" s="17">
        <v>5.3959021877030597E-2</v>
      </c>
      <c r="AQ132" s="17">
        <v>5.5963273619458999E-2</v>
      </c>
      <c r="AR132" s="17"/>
      <c r="AS132" s="17">
        <v>2.7624726866902399E-2</v>
      </c>
      <c r="AT132" s="17">
        <v>5.8847922135553302E-2</v>
      </c>
      <c r="AU132" s="17">
        <v>7.0141426707175797E-2</v>
      </c>
      <c r="AV132" s="17">
        <v>4.2221907100149503E-2</v>
      </c>
      <c r="AW132" s="17">
        <v>4.9306439955474998E-2</v>
      </c>
      <c r="AX132" s="17"/>
      <c r="AY132" s="17">
        <v>4.9950694127006E-2</v>
      </c>
      <c r="AZ132" s="17">
        <v>5.6394854696113397E-2</v>
      </c>
    </row>
    <row r="133" spans="2:52" x14ac:dyDescent="0.3">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row>
    <row r="134" spans="2:52" x14ac:dyDescent="0.3">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row>
  </sheetData>
  <mergeCells count="9">
    <mergeCell ref="AL5:AQ5"/>
    <mergeCell ref="AS5:AW5"/>
    <mergeCell ref="AY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Z22"/>
  <sheetViews>
    <sheetView showGridLines="0" topLeftCell="A2"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2" width="10.6640625" customWidth="1"/>
    <col min="53" max="53" width="2.21875" customWidth="1"/>
  </cols>
  <sheetData>
    <row r="2" spans="2:52" ht="40.049999999999997" customHeight="1" x14ac:dyDescent="0.3">
      <c r="D2" s="30" t="s">
        <v>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row>
    <row r="5" spans="2:52" ht="30" customHeight="1" x14ac:dyDescent="0.3">
      <c r="B5" s="15"/>
      <c r="C5" s="15"/>
      <c r="D5" s="29" t="s">
        <v>58</v>
      </c>
      <c r="E5" s="29"/>
      <c r="F5" s="15"/>
      <c r="G5" s="29" t="s">
        <v>59</v>
      </c>
      <c r="H5" s="29"/>
      <c r="I5" s="29"/>
      <c r="J5" s="29"/>
      <c r="K5" s="29"/>
      <c r="L5" s="29"/>
      <c r="M5" s="15"/>
      <c r="N5" s="29" t="s">
        <v>60</v>
      </c>
      <c r="O5" s="29"/>
      <c r="P5" s="29"/>
      <c r="Q5" s="29"/>
      <c r="R5" s="15"/>
      <c r="S5" s="29" t="s">
        <v>61</v>
      </c>
      <c r="T5" s="29"/>
      <c r="U5" s="29"/>
      <c r="V5" s="29"/>
      <c r="W5" s="29"/>
      <c r="X5" s="29"/>
      <c r="Y5" s="29"/>
      <c r="Z5" s="29"/>
      <c r="AA5" s="29"/>
      <c r="AB5" s="29"/>
      <c r="AC5" s="29"/>
      <c r="AD5" s="29"/>
      <c r="AE5" s="15"/>
      <c r="AF5" s="29" t="s">
        <v>62</v>
      </c>
      <c r="AG5" s="29"/>
      <c r="AH5" s="29"/>
      <c r="AI5" s="29"/>
      <c r="AJ5" s="29"/>
      <c r="AK5" s="15"/>
      <c r="AL5" s="29" t="s">
        <v>63</v>
      </c>
      <c r="AM5" s="29"/>
      <c r="AN5" s="29"/>
      <c r="AO5" s="29"/>
      <c r="AP5" s="29"/>
      <c r="AQ5" s="29"/>
      <c r="AR5" s="15"/>
      <c r="AS5" s="29" t="s">
        <v>64</v>
      </c>
      <c r="AT5" s="29"/>
      <c r="AU5" s="29"/>
      <c r="AV5" s="29"/>
      <c r="AW5" s="29"/>
      <c r="AX5" s="15"/>
      <c r="AY5" s="29" t="s">
        <v>65</v>
      </c>
      <c r="AZ5" s="29"/>
    </row>
    <row r="6" spans="2:52"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row>
    <row r="7" spans="2:52" ht="30" customHeight="1" x14ac:dyDescent="0.3">
      <c r="B7" s="10" t="s">
        <v>18</v>
      </c>
      <c r="C7" s="10">
        <v>2005</v>
      </c>
      <c r="D7" s="10">
        <v>1002</v>
      </c>
      <c r="E7" s="10">
        <v>996</v>
      </c>
      <c r="F7" s="10"/>
      <c r="G7" s="10">
        <v>285</v>
      </c>
      <c r="H7" s="10">
        <v>350</v>
      </c>
      <c r="I7" s="10">
        <v>328</v>
      </c>
      <c r="J7" s="10">
        <v>327</v>
      </c>
      <c r="K7" s="10">
        <v>285</v>
      </c>
      <c r="L7" s="10">
        <v>430</v>
      </c>
      <c r="M7" s="10"/>
      <c r="N7" s="10">
        <v>547</v>
      </c>
      <c r="O7" s="10">
        <v>520</v>
      </c>
      <c r="P7" s="10">
        <v>445</v>
      </c>
      <c r="Q7" s="10">
        <v>486</v>
      </c>
      <c r="R7" s="10"/>
      <c r="S7" s="10">
        <v>284</v>
      </c>
      <c r="T7" s="10">
        <v>261</v>
      </c>
      <c r="U7" s="10">
        <v>156</v>
      </c>
      <c r="V7" s="10">
        <v>172</v>
      </c>
      <c r="W7" s="10">
        <v>145</v>
      </c>
      <c r="X7" s="10">
        <v>177</v>
      </c>
      <c r="Y7" s="10">
        <v>165</v>
      </c>
      <c r="Z7" s="10">
        <v>85</v>
      </c>
      <c r="AA7" s="10">
        <v>223</v>
      </c>
      <c r="AB7" s="10">
        <v>169</v>
      </c>
      <c r="AC7" s="10">
        <v>103</v>
      </c>
      <c r="AD7" s="10">
        <v>65</v>
      </c>
      <c r="AE7" s="10"/>
      <c r="AF7" s="10">
        <v>387</v>
      </c>
      <c r="AG7" s="10">
        <v>646</v>
      </c>
      <c r="AH7" s="10">
        <v>155</v>
      </c>
      <c r="AI7" s="10">
        <v>274</v>
      </c>
      <c r="AJ7" s="10">
        <v>120</v>
      </c>
      <c r="AK7" s="10"/>
      <c r="AL7" s="10">
        <v>436</v>
      </c>
      <c r="AM7" s="10">
        <v>314</v>
      </c>
      <c r="AN7" s="10">
        <v>175</v>
      </c>
      <c r="AO7" s="10">
        <v>495</v>
      </c>
      <c r="AP7" s="10">
        <v>150</v>
      </c>
      <c r="AQ7" s="10">
        <v>201</v>
      </c>
      <c r="AR7" s="10"/>
      <c r="AS7" s="10">
        <v>439</v>
      </c>
      <c r="AT7" s="10">
        <v>493</v>
      </c>
      <c r="AU7" s="10">
        <v>508</v>
      </c>
      <c r="AV7" s="10">
        <v>251</v>
      </c>
      <c r="AW7" s="10">
        <v>43</v>
      </c>
      <c r="AX7" s="10"/>
      <c r="AY7" s="10">
        <v>1115</v>
      </c>
      <c r="AZ7" s="10">
        <v>650</v>
      </c>
    </row>
    <row r="8" spans="2:52" ht="30" customHeight="1" x14ac:dyDescent="0.3">
      <c r="B8" s="11" t="s">
        <v>19</v>
      </c>
      <c r="C8" s="11">
        <v>2005</v>
      </c>
      <c r="D8" s="11">
        <v>987</v>
      </c>
      <c r="E8" s="11">
        <v>1011</v>
      </c>
      <c r="F8" s="11"/>
      <c r="G8" s="11">
        <v>279</v>
      </c>
      <c r="H8" s="11">
        <v>341</v>
      </c>
      <c r="I8" s="11">
        <v>343</v>
      </c>
      <c r="J8" s="11">
        <v>342</v>
      </c>
      <c r="K8" s="11">
        <v>281</v>
      </c>
      <c r="L8" s="11">
        <v>419</v>
      </c>
      <c r="M8" s="11"/>
      <c r="N8" s="11">
        <v>539</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384</v>
      </c>
      <c r="AG8" s="11">
        <v>647</v>
      </c>
      <c r="AH8" s="11">
        <v>156</v>
      </c>
      <c r="AI8" s="11">
        <v>273</v>
      </c>
      <c r="AJ8" s="11">
        <v>119</v>
      </c>
      <c r="AK8" s="11"/>
      <c r="AL8" s="11">
        <v>434</v>
      </c>
      <c r="AM8" s="11">
        <v>312</v>
      </c>
      <c r="AN8" s="11">
        <v>176</v>
      </c>
      <c r="AO8" s="11">
        <v>496</v>
      </c>
      <c r="AP8" s="11">
        <v>149</v>
      </c>
      <c r="AQ8" s="11">
        <v>202</v>
      </c>
      <c r="AR8" s="11"/>
      <c r="AS8" s="11">
        <v>442</v>
      </c>
      <c r="AT8" s="11">
        <v>496</v>
      </c>
      <c r="AU8" s="11">
        <v>507</v>
      </c>
      <c r="AV8" s="11">
        <v>249</v>
      </c>
      <c r="AW8" s="11">
        <v>42</v>
      </c>
      <c r="AX8" s="11"/>
      <c r="AY8" s="11">
        <v>1113</v>
      </c>
      <c r="AZ8" s="11">
        <v>653</v>
      </c>
    </row>
    <row r="9" spans="2:52" x14ac:dyDescent="0.3">
      <c r="B9" s="21" t="s">
        <v>66</v>
      </c>
      <c r="C9" s="17">
        <v>0.12989067848434699</v>
      </c>
      <c r="D9" s="17">
        <v>0.16046197640474899</v>
      </c>
      <c r="E9" s="17">
        <v>0.10004311324059301</v>
      </c>
      <c r="F9" s="17"/>
      <c r="G9" s="17">
        <v>0.17286992179055</v>
      </c>
      <c r="H9" s="17">
        <v>0.219381575197829</v>
      </c>
      <c r="I9" s="17">
        <v>0.13069044297837401</v>
      </c>
      <c r="J9" s="17">
        <v>9.9093753749153995E-2</v>
      </c>
      <c r="K9" s="17">
        <v>7.61788083817692E-2</v>
      </c>
      <c r="L9" s="17">
        <v>8.9000178018508E-2</v>
      </c>
      <c r="M9" s="17"/>
      <c r="N9" s="17">
        <v>0.15045826091426201</v>
      </c>
      <c r="O9" s="17">
        <v>0.130264730416603</v>
      </c>
      <c r="P9" s="17">
        <v>0.110953016167247</v>
      </c>
      <c r="Q9" s="17">
        <v>0.12385496956297</v>
      </c>
      <c r="R9" s="17"/>
      <c r="S9" s="17">
        <v>0.19678174688466599</v>
      </c>
      <c r="T9" s="17">
        <v>9.2934261672955903E-2</v>
      </c>
      <c r="U9" s="17">
        <v>0.107933777497106</v>
      </c>
      <c r="V9" s="17">
        <v>0.112424683360904</v>
      </c>
      <c r="W9" s="17">
        <v>4.8200718480356501E-2</v>
      </c>
      <c r="X9" s="17">
        <v>0.13330660296813801</v>
      </c>
      <c r="Y9" s="17">
        <v>0.110477780641074</v>
      </c>
      <c r="Z9" s="17">
        <v>0.15188530083277799</v>
      </c>
      <c r="AA9" s="17">
        <v>0.16311511527931</v>
      </c>
      <c r="AB9" s="17">
        <v>0.138172017186452</v>
      </c>
      <c r="AC9" s="17">
        <v>0.104828839838198</v>
      </c>
      <c r="AD9" s="17">
        <v>0.18553379414402399</v>
      </c>
      <c r="AE9" s="17"/>
      <c r="AF9" s="17">
        <v>8.0444708991369906E-2</v>
      </c>
      <c r="AG9" s="17">
        <v>0.19342242104024099</v>
      </c>
      <c r="AH9" s="17">
        <v>9.5415008760472694E-2</v>
      </c>
      <c r="AI9" s="17">
        <v>0.106941822334029</v>
      </c>
      <c r="AJ9" s="17">
        <v>0.149971775733902</v>
      </c>
      <c r="AK9" s="17"/>
      <c r="AL9" s="17">
        <v>0.21495818391222599</v>
      </c>
      <c r="AM9" s="17">
        <v>0.10215875479365499</v>
      </c>
      <c r="AN9" s="17">
        <v>0.11241509264140601</v>
      </c>
      <c r="AO9" s="17">
        <v>9.9019712900516504E-2</v>
      </c>
      <c r="AP9" s="17">
        <v>0.15444442430869901</v>
      </c>
      <c r="AQ9" s="17">
        <v>8.7083216930128202E-2</v>
      </c>
      <c r="AR9" s="17"/>
      <c r="AS9" s="17">
        <v>7.98800793412551E-2</v>
      </c>
      <c r="AT9" s="17">
        <v>0.11421806142938699</v>
      </c>
      <c r="AU9" s="17">
        <v>0.15669171750846</v>
      </c>
      <c r="AV9" s="17">
        <v>0.18878594193930201</v>
      </c>
      <c r="AW9" s="17">
        <v>0.34048248784381302</v>
      </c>
      <c r="AX9" s="17"/>
      <c r="AY9" s="17">
        <v>0.21664112020630899</v>
      </c>
      <c r="AZ9" s="17">
        <v>2.6654847708441402E-2</v>
      </c>
    </row>
    <row r="10" spans="2:52" x14ac:dyDescent="0.3">
      <c r="B10" s="21" t="s">
        <v>67</v>
      </c>
      <c r="C10" s="17">
        <v>0.31577931130683501</v>
      </c>
      <c r="D10" s="17">
        <v>0.32546611308701401</v>
      </c>
      <c r="E10" s="17">
        <v>0.30450347847320702</v>
      </c>
      <c r="F10" s="17"/>
      <c r="G10" s="17">
        <v>0.409937196298158</v>
      </c>
      <c r="H10" s="17">
        <v>0.40654432493731202</v>
      </c>
      <c r="I10" s="17">
        <v>0.35321308954599501</v>
      </c>
      <c r="J10" s="17">
        <v>0.29992820963214001</v>
      </c>
      <c r="K10" s="17">
        <v>0.246945523065489</v>
      </c>
      <c r="L10" s="17">
        <v>0.20771646605858701</v>
      </c>
      <c r="M10" s="17"/>
      <c r="N10" s="17">
        <v>0.37195883744966302</v>
      </c>
      <c r="O10" s="17">
        <v>0.31191153974394698</v>
      </c>
      <c r="P10" s="17">
        <v>0.28865177790478502</v>
      </c>
      <c r="Q10" s="17">
        <v>0.28361768407971699</v>
      </c>
      <c r="R10" s="17"/>
      <c r="S10" s="17">
        <v>0.39351529117329298</v>
      </c>
      <c r="T10" s="17">
        <v>0.237560594620874</v>
      </c>
      <c r="U10" s="17">
        <v>0.29962611142519202</v>
      </c>
      <c r="V10" s="17">
        <v>0.23226676512699501</v>
      </c>
      <c r="W10" s="17">
        <v>0.36737917297858502</v>
      </c>
      <c r="X10" s="17">
        <v>0.28653935711364897</v>
      </c>
      <c r="Y10" s="17">
        <v>0.29909755048848302</v>
      </c>
      <c r="Z10" s="17">
        <v>0.33898599454606099</v>
      </c>
      <c r="AA10" s="17">
        <v>0.33958137926219101</v>
      </c>
      <c r="AB10" s="17">
        <v>0.366277081249476</v>
      </c>
      <c r="AC10" s="17">
        <v>0.31106223963972202</v>
      </c>
      <c r="AD10" s="17">
        <v>0.33489162782277998</v>
      </c>
      <c r="AE10" s="17"/>
      <c r="AF10" s="17">
        <v>0.27926320204319499</v>
      </c>
      <c r="AG10" s="17">
        <v>0.39333629333421499</v>
      </c>
      <c r="AH10" s="17">
        <v>0.309061335197794</v>
      </c>
      <c r="AI10" s="17">
        <v>0.260987930145747</v>
      </c>
      <c r="AJ10" s="17">
        <v>0.27381979726942401</v>
      </c>
      <c r="AK10" s="17"/>
      <c r="AL10" s="17">
        <v>0.44415400297503099</v>
      </c>
      <c r="AM10" s="17">
        <v>0.35266597698338698</v>
      </c>
      <c r="AN10" s="17">
        <v>0.30110695252386099</v>
      </c>
      <c r="AO10" s="17">
        <v>0.245977124133091</v>
      </c>
      <c r="AP10" s="17">
        <v>0.28598684248933998</v>
      </c>
      <c r="AQ10" s="17">
        <v>0.20901996115260801</v>
      </c>
      <c r="AR10" s="17"/>
      <c r="AS10" s="17">
        <v>0.27224207048772803</v>
      </c>
      <c r="AT10" s="17">
        <v>0.331819063823309</v>
      </c>
      <c r="AU10" s="17">
        <v>0.34494592847537903</v>
      </c>
      <c r="AV10" s="17">
        <v>0.39973257997177702</v>
      </c>
      <c r="AW10" s="17">
        <v>0.32973488090235298</v>
      </c>
      <c r="AX10" s="17"/>
      <c r="AY10" s="17">
        <v>0.49670904672016303</v>
      </c>
      <c r="AZ10" s="17">
        <v>9.4884263518205697E-2</v>
      </c>
    </row>
    <row r="11" spans="2:52" x14ac:dyDescent="0.3">
      <c r="B11" s="21" t="s">
        <v>68</v>
      </c>
      <c r="C11" s="17">
        <v>0.27920138182913101</v>
      </c>
      <c r="D11" s="17">
        <v>0.28813368406888601</v>
      </c>
      <c r="E11" s="17">
        <v>0.27140907492852301</v>
      </c>
      <c r="F11" s="17"/>
      <c r="G11" s="17">
        <v>0.252965588192886</v>
      </c>
      <c r="H11" s="17">
        <v>0.21607591520933001</v>
      </c>
      <c r="I11" s="17">
        <v>0.25621196074508601</v>
      </c>
      <c r="J11" s="17">
        <v>0.278150627843325</v>
      </c>
      <c r="K11" s="17">
        <v>0.317967735213741</v>
      </c>
      <c r="L11" s="17">
        <v>0.34169668792299202</v>
      </c>
      <c r="M11" s="17"/>
      <c r="N11" s="17">
        <v>0.244116424704172</v>
      </c>
      <c r="O11" s="17">
        <v>0.23546867524513199</v>
      </c>
      <c r="P11" s="17">
        <v>0.35117109603358199</v>
      </c>
      <c r="Q11" s="17">
        <v>0.298804023667399</v>
      </c>
      <c r="R11" s="17"/>
      <c r="S11" s="17">
        <v>0.224843992340204</v>
      </c>
      <c r="T11" s="17">
        <v>0.30192663941243902</v>
      </c>
      <c r="U11" s="17">
        <v>0.261667008154778</v>
      </c>
      <c r="V11" s="17">
        <v>0.33273986746499801</v>
      </c>
      <c r="W11" s="17">
        <v>0.33725002785727898</v>
      </c>
      <c r="X11" s="17">
        <v>0.26345580780951</v>
      </c>
      <c r="Y11" s="17">
        <v>0.31154285491294398</v>
      </c>
      <c r="Z11" s="17">
        <v>0.28544751004994601</v>
      </c>
      <c r="AA11" s="17">
        <v>0.25031221355099997</v>
      </c>
      <c r="AB11" s="17">
        <v>0.26730244789648899</v>
      </c>
      <c r="AC11" s="17">
        <v>0.31175333545292899</v>
      </c>
      <c r="AD11" s="17">
        <v>0.22654122720748299</v>
      </c>
      <c r="AE11" s="17"/>
      <c r="AF11" s="17">
        <v>0.27693022940081802</v>
      </c>
      <c r="AG11" s="17">
        <v>0.230690766188589</v>
      </c>
      <c r="AH11" s="17">
        <v>0.27306990621573701</v>
      </c>
      <c r="AI11" s="17">
        <v>0.25412512865332798</v>
      </c>
      <c r="AJ11" s="17">
        <v>0.30499175224042102</v>
      </c>
      <c r="AK11" s="17"/>
      <c r="AL11" s="17">
        <v>0.206859386663416</v>
      </c>
      <c r="AM11" s="17">
        <v>0.25951981955660403</v>
      </c>
      <c r="AN11" s="17">
        <v>0.28280251620647601</v>
      </c>
      <c r="AO11" s="17">
        <v>0.27261112115793601</v>
      </c>
      <c r="AP11" s="17">
        <v>0.32596085602318298</v>
      </c>
      <c r="AQ11" s="17">
        <v>0.36238108911853201</v>
      </c>
      <c r="AR11" s="17"/>
      <c r="AS11" s="17">
        <v>0.29183616922269701</v>
      </c>
      <c r="AT11" s="17">
        <v>0.26133799483315001</v>
      </c>
      <c r="AU11" s="17">
        <v>0.29224255685025102</v>
      </c>
      <c r="AV11" s="17">
        <v>0.19946139421630299</v>
      </c>
      <c r="AW11" s="17">
        <v>0.209606975955693</v>
      </c>
      <c r="AX11" s="17"/>
      <c r="AY11" s="17">
        <v>0.24634185807137701</v>
      </c>
      <c r="AZ11" s="17">
        <v>0.184051491458077</v>
      </c>
    </row>
    <row r="12" spans="2:52" x14ac:dyDescent="0.3">
      <c r="B12" s="21" t="s">
        <v>69</v>
      </c>
      <c r="C12" s="17">
        <v>0.15578425434071499</v>
      </c>
      <c r="D12" s="17">
        <v>0.12588861882094601</v>
      </c>
      <c r="E12" s="17">
        <v>0.18604807487740399</v>
      </c>
      <c r="F12" s="17"/>
      <c r="G12" s="17">
        <v>8.68630779661618E-2</v>
      </c>
      <c r="H12" s="17">
        <v>9.7844561539456198E-2</v>
      </c>
      <c r="I12" s="17">
        <v>0.15181857982463401</v>
      </c>
      <c r="J12" s="17">
        <v>0.190977896092555</v>
      </c>
      <c r="K12" s="17">
        <v>0.19731625416836299</v>
      </c>
      <c r="L12" s="17">
        <v>0.19545769366632701</v>
      </c>
      <c r="M12" s="17"/>
      <c r="N12" s="17">
        <v>0.135122897946092</v>
      </c>
      <c r="O12" s="17">
        <v>0.205573386607554</v>
      </c>
      <c r="P12" s="17">
        <v>0.14183004083321801</v>
      </c>
      <c r="Q12" s="17">
        <v>0.136892913084427</v>
      </c>
      <c r="R12" s="17"/>
      <c r="S12" s="17">
        <v>9.7382685282565301E-2</v>
      </c>
      <c r="T12" s="17">
        <v>0.19565344306201099</v>
      </c>
      <c r="U12" s="17">
        <v>0.21435215003490801</v>
      </c>
      <c r="V12" s="17">
        <v>0.160816749956287</v>
      </c>
      <c r="W12" s="17">
        <v>0.171330660340067</v>
      </c>
      <c r="X12" s="17">
        <v>0.14431371195793499</v>
      </c>
      <c r="Y12" s="17">
        <v>0.17497255504975601</v>
      </c>
      <c r="Z12" s="17">
        <v>0.14238124109644101</v>
      </c>
      <c r="AA12" s="17">
        <v>0.13551164913661301</v>
      </c>
      <c r="AB12" s="17">
        <v>0.14426027753986501</v>
      </c>
      <c r="AC12" s="17">
        <v>0.15572000066264099</v>
      </c>
      <c r="AD12" s="17">
        <v>0.15911679063977899</v>
      </c>
      <c r="AE12" s="17"/>
      <c r="AF12" s="17">
        <v>0.21031726905504</v>
      </c>
      <c r="AG12" s="17">
        <v>0.113000240601748</v>
      </c>
      <c r="AH12" s="17">
        <v>0.19365225250485599</v>
      </c>
      <c r="AI12" s="17">
        <v>0.19171445609476701</v>
      </c>
      <c r="AJ12" s="17">
        <v>0.17812030341861801</v>
      </c>
      <c r="AK12" s="17"/>
      <c r="AL12" s="17">
        <v>8.91563699300532E-2</v>
      </c>
      <c r="AM12" s="17">
        <v>0.15988335509814999</v>
      </c>
      <c r="AN12" s="17">
        <v>0.17222761369547199</v>
      </c>
      <c r="AO12" s="17">
        <v>0.20430877569456801</v>
      </c>
      <c r="AP12" s="17">
        <v>0.15466944658775</v>
      </c>
      <c r="AQ12" s="17">
        <v>0.196762260763023</v>
      </c>
      <c r="AR12" s="17"/>
      <c r="AS12" s="17">
        <v>0.20043122264496899</v>
      </c>
      <c r="AT12" s="17">
        <v>0.163190130920353</v>
      </c>
      <c r="AU12" s="17">
        <v>0.1280875401695</v>
      </c>
      <c r="AV12" s="17">
        <v>0.10789054626430999</v>
      </c>
      <c r="AW12" s="17">
        <v>7.2223132562781206E-2</v>
      </c>
      <c r="AX12" s="17"/>
      <c r="AY12" s="17">
        <v>2.8725517091546599E-2</v>
      </c>
      <c r="AZ12" s="17">
        <v>0.39349398018653697</v>
      </c>
    </row>
    <row r="13" spans="2:52" x14ac:dyDescent="0.3">
      <c r="B13" s="21" t="s">
        <v>70</v>
      </c>
      <c r="C13" s="17">
        <v>0.101007127809721</v>
      </c>
      <c r="D13" s="17">
        <v>9.0209916932031203E-2</v>
      </c>
      <c r="E13" s="17">
        <v>0.111236543329348</v>
      </c>
      <c r="F13" s="17"/>
      <c r="G13" s="17">
        <v>4.5891248660310503E-2</v>
      </c>
      <c r="H13" s="17">
        <v>4.5751024199310701E-2</v>
      </c>
      <c r="I13" s="17">
        <v>8.1692958244221903E-2</v>
      </c>
      <c r="J13" s="17">
        <v>0.11394115151745</v>
      </c>
      <c r="K13" s="17">
        <v>0.14028461326031899</v>
      </c>
      <c r="L13" s="17">
        <v>0.16156077835098701</v>
      </c>
      <c r="M13" s="17"/>
      <c r="N13" s="17">
        <v>8.4932202839596793E-2</v>
      </c>
      <c r="O13" s="17">
        <v>9.5822910273763606E-2</v>
      </c>
      <c r="P13" s="17">
        <v>9.4027128407629001E-2</v>
      </c>
      <c r="Q13" s="17">
        <v>0.13127361399301599</v>
      </c>
      <c r="R13" s="17"/>
      <c r="S13" s="17">
        <v>7.2992533267892401E-2</v>
      </c>
      <c r="T13" s="17">
        <v>0.148436177480021</v>
      </c>
      <c r="U13" s="17">
        <v>9.6155596498248397E-2</v>
      </c>
      <c r="V13" s="17">
        <v>0.14955286619694999</v>
      </c>
      <c r="W13" s="17">
        <v>6.2285682592543003E-2</v>
      </c>
      <c r="X13" s="17">
        <v>0.14372318571680001</v>
      </c>
      <c r="Y13" s="17">
        <v>0.103909258907743</v>
      </c>
      <c r="Z13" s="17">
        <v>6.9895657191659896E-2</v>
      </c>
      <c r="AA13" s="17">
        <v>8.95726627635893E-2</v>
      </c>
      <c r="AB13" s="17">
        <v>6.54942506511524E-2</v>
      </c>
      <c r="AC13" s="17">
        <v>8.7298472219710294E-2</v>
      </c>
      <c r="AD13" s="17">
        <v>6.0467907762429302E-2</v>
      </c>
      <c r="AE13" s="17"/>
      <c r="AF13" s="17">
        <v>0.14563816039484501</v>
      </c>
      <c r="AG13" s="17">
        <v>5.4768144289445597E-2</v>
      </c>
      <c r="AH13" s="17">
        <v>0.10207529103872</v>
      </c>
      <c r="AI13" s="17">
        <v>0.17198710290497701</v>
      </c>
      <c r="AJ13" s="17">
        <v>8.4909153432789097E-2</v>
      </c>
      <c r="AK13" s="17"/>
      <c r="AL13" s="17">
        <v>3.04352657062219E-2</v>
      </c>
      <c r="AM13" s="17">
        <v>0.11573176310483201</v>
      </c>
      <c r="AN13" s="17">
        <v>0.11320763073687599</v>
      </c>
      <c r="AO13" s="17">
        <v>0.164376949015483</v>
      </c>
      <c r="AP13" s="17">
        <v>7.2377465923701104E-2</v>
      </c>
      <c r="AQ13" s="17">
        <v>9.4341560365843805E-2</v>
      </c>
      <c r="AR13" s="17"/>
      <c r="AS13" s="17">
        <v>0.132527232343086</v>
      </c>
      <c r="AT13" s="17">
        <v>0.106123824003654</v>
      </c>
      <c r="AU13" s="17">
        <v>6.4588350224404401E-2</v>
      </c>
      <c r="AV13" s="17">
        <v>8.2817940078801999E-2</v>
      </c>
      <c r="AW13" s="17">
        <v>2.5114348728894599E-2</v>
      </c>
      <c r="AX13" s="17"/>
      <c r="AY13" s="17">
        <v>2.7177942381284501E-3</v>
      </c>
      <c r="AZ13" s="17">
        <v>0.29256177148592999</v>
      </c>
    </row>
    <row r="14" spans="2:52" x14ac:dyDescent="0.3">
      <c r="B14" s="21" t="s">
        <v>71</v>
      </c>
      <c r="C14" s="17">
        <v>1.8337246229251699E-2</v>
      </c>
      <c r="D14" s="17">
        <v>9.8396906863730104E-3</v>
      </c>
      <c r="E14" s="17">
        <v>2.6759715150925699E-2</v>
      </c>
      <c r="F14" s="17"/>
      <c r="G14" s="17">
        <v>3.1472967091933299E-2</v>
      </c>
      <c r="H14" s="17">
        <v>1.4402598916761799E-2</v>
      </c>
      <c r="I14" s="17">
        <v>2.63729686616904E-2</v>
      </c>
      <c r="J14" s="17">
        <v>1.7908361165375399E-2</v>
      </c>
      <c r="K14" s="17">
        <v>2.13070659103188E-2</v>
      </c>
      <c r="L14" s="17">
        <v>4.5681959825984398E-3</v>
      </c>
      <c r="M14" s="17"/>
      <c r="N14" s="17">
        <v>1.3411376146214101E-2</v>
      </c>
      <c r="O14" s="17">
        <v>2.0958757713001701E-2</v>
      </c>
      <c r="P14" s="17">
        <v>1.33669406535391E-2</v>
      </c>
      <c r="Q14" s="17">
        <v>2.55567956124702E-2</v>
      </c>
      <c r="R14" s="17"/>
      <c r="S14" s="17">
        <v>1.4483751051379E-2</v>
      </c>
      <c r="T14" s="17">
        <v>2.3488883751699299E-2</v>
      </c>
      <c r="U14" s="17">
        <v>2.0265356389767401E-2</v>
      </c>
      <c r="V14" s="17">
        <v>1.2199067893865601E-2</v>
      </c>
      <c r="W14" s="17">
        <v>1.35537377511696E-2</v>
      </c>
      <c r="X14" s="17">
        <v>2.8661334433968198E-2</v>
      </c>
      <c r="Y14" s="17">
        <v>0</v>
      </c>
      <c r="Z14" s="17">
        <v>1.1404296283114099E-2</v>
      </c>
      <c r="AA14" s="17">
        <v>2.19069800072966E-2</v>
      </c>
      <c r="AB14" s="17">
        <v>1.8493925476564699E-2</v>
      </c>
      <c r="AC14" s="17">
        <v>2.9337112186800299E-2</v>
      </c>
      <c r="AD14" s="17">
        <v>3.3448652423503901E-2</v>
      </c>
      <c r="AE14" s="17"/>
      <c r="AF14" s="17">
        <v>7.4064301147330602E-3</v>
      </c>
      <c r="AG14" s="17">
        <v>1.4782134545760999E-2</v>
      </c>
      <c r="AH14" s="17">
        <v>2.67262062824189E-2</v>
      </c>
      <c r="AI14" s="17">
        <v>1.42435598671511E-2</v>
      </c>
      <c r="AJ14" s="17">
        <v>8.1872179048457904E-3</v>
      </c>
      <c r="AK14" s="17"/>
      <c r="AL14" s="17">
        <v>1.44367908130516E-2</v>
      </c>
      <c r="AM14" s="17">
        <v>1.0040330463370601E-2</v>
      </c>
      <c r="AN14" s="17">
        <v>1.8240194195910199E-2</v>
      </c>
      <c r="AO14" s="17">
        <v>1.3706317098405999E-2</v>
      </c>
      <c r="AP14" s="17">
        <v>6.5609646673265801E-3</v>
      </c>
      <c r="AQ14" s="17">
        <v>5.0411911669865202E-2</v>
      </c>
      <c r="AR14" s="17"/>
      <c r="AS14" s="17">
        <v>2.3083225960266102E-2</v>
      </c>
      <c r="AT14" s="17">
        <v>2.3310924990146999E-2</v>
      </c>
      <c r="AU14" s="17">
        <v>1.3443906772005101E-2</v>
      </c>
      <c r="AV14" s="17">
        <v>2.1311597529504501E-2</v>
      </c>
      <c r="AW14" s="17">
        <v>2.28381740064653E-2</v>
      </c>
      <c r="AX14" s="17"/>
      <c r="AY14" s="17">
        <v>8.8646636724769995E-3</v>
      </c>
      <c r="AZ14" s="17">
        <v>8.3536456428088598E-3</v>
      </c>
    </row>
    <row r="15" spans="2:52" x14ac:dyDescent="0.3">
      <c r="B15" s="21" t="s">
        <v>72</v>
      </c>
      <c r="C15" s="18">
        <v>0.445669989791181</v>
      </c>
      <c r="D15" s="18">
        <v>0.48592808949176403</v>
      </c>
      <c r="E15" s="18">
        <v>0.40454659171379898</v>
      </c>
      <c r="F15" s="18"/>
      <c r="G15" s="18">
        <v>0.582807118088708</v>
      </c>
      <c r="H15" s="18">
        <v>0.62592590013514104</v>
      </c>
      <c r="I15" s="18">
        <v>0.48390353252436802</v>
      </c>
      <c r="J15" s="18">
        <v>0.39902196338129398</v>
      </c>
      <c r="K15" s="18">
        <v>0.323124331447258</v>
      </c>
      <c r="L15" s="18">
        <v>0.29671664407709603</v>
      </c>
      <c r="M15" s="18"/>
      <c r="N15" s="18">
        <v>0.52241709836392503</v>
      </c>
      <c r="O15" s="18">
        <v>0.442176270160549</v>
      </c>
      <c r="P15" s="18">
        <v>0.39960479407203098</v>
      </c>
      <c r="Q15" s="18">
        <v>0.40747265364268798</v>
      </c>
      <c r="R15" s="18"/>
      <c r="S15" s="18">
        <v>0.59029703805795897</v>
      </c>
      <c r="T15" s="18">
        <v>0.33049485629383002</v>
      </c>
      <c r="U15" s="18">
        <v>0.407559888922299</v>
      </c>
      <c r="V15" s="18">
        <v>0.34469144848790001</v>
      </c>
      <c r="W15" s="18">
        <v>0.41557989145894098</v>
      </c>
      <c r="X15" s="18">
        <v>0.41984596008178598</v>
      </c>
      <c r="Y15" s="18">
        <v>0.40957533112955702</v>
      </c>
      <c r="Z15" s="18">
        <v>0.490871295378839</v>
      </c>
      <c r="AA15" s="18">
        <v>0.502696494541501</v>
      </c>
      <c r="AB15" s="18">
        <v>0.504449098435928</v>
      </c>
      <c r="AC15" s="18">
        <v>0.41589107947791898</v>
      </c>
      <c r="AD15" s="18">
        <v>0.52042542196680397</v>
      </c>
      <c r="AE15" s="18"/>
      <c r="AF15" s="18">
        <v>0.35970791103456501</v>
      </c>
      <c r="AG15" s="18">
        <v>0.58675871437445604</v>
      </c>
      <c r="AH15" s="18">
        <v>0.40447634395826698</v>
      </c>
      <c r="AI15" s="18">
        <v>0.367929752479776</v>
      </c>
      <c r="AJ15" s="18">
        <v>0.42379157300332598</v>
      </c>
      <c r="AK15" s="18"/>
      <c r="AL15" s="18">
        <v>0.65911218688725703</v>
      </c>
      <c r="AM15" s="18">
        <v>0.45482473177704302</v>
      </c>
      <c r="AN15" s="18">
        <v>0.41352204516526597</v>
      </c>
      <c r="AO15" s="18">
        <v>0.34499683703360701</v>
      </c>
      <c r="AP15" s="18">
        <v>0.44043126679803901</v>
      </c>
      <c r="AQ15" s="18">
        <v>0.29610317808273601</v>
      </c>
      <c r="AR15" s="18"/>
      <c r="AS15" s="18">
        <v>0.35212214982898299</v>
      </c>
      <c r="AT15" s="18">
        <v>0.44603712525269601</v>
      </c>
      <c r="AU15" s="18">
        <v>0.50163764598383898</v>
      </c>
      <c r="AV15" s="18">
        <v>0.58851852191108001</v>
      </c>
      <c r="AW15" s="18">
        <v>0.670217368746166</v>
      </c>
      <c r="AX15" s="18"/>
      <c r="AY15" s="18">
        <v>0.71335016692647102</v>
      </c>
      <c r="AZ15" s="18">
        <v>0.121539111226647</v>
      </c>
    </row>
    <row r="16" spans="2:52" x14ac:dyDescent="0.3">
      <c r="B16" s="21" t="s">
        <v>73</v>
      </c>
      <c r="C16" s="18">
        <v>0.25679138215043601</v>
      </c>
      <c r="D16" s="18">
        <v>0.21609853575297699</v>
      </c>
      <c r="E16" s="18">
        <v>0.297284618206752</v>
      </c>
      <c r="F16" s="18"/>
      <c r="G16" s="18">
        <v>0.13275432662647199</v>
      </c>
      <c r="H16" s="18">
        <v>0.14359558573876699</v>
      </c>
      <c r="I16" s="18">
        <v>0.233511538068855</v>
      </c>
      <c r="J16" s="18">
        <v>0.30491904761000499</v>
      </c>
      <c r="K16" s="18">
        <v>0.33760086742868201</v>
      </c>
      <c r="L16" s="18">
        <v>0.35701847201731401</v>
      </c>
      <c r="M16" s="18"/>
      <c r="N16" s="18">
        <v>0.22005510078568899</v>
      </c>
      <c r="O16" s="18">
        <v>0.30139629688131703</v>
      </c>
      <c r="P16" s="18">
        <v>0.23585716924084699</v>
      </c>
      <c r="Q16" s="18">
        <v>0.26816652707744398</v>
      </c>
      <c r="R16" s="18"/>
      <c r="S16" s="18">
        <v>0.17037521855045801</v>
      </c>
      <c r="T16" s="18">
        <v>0.34408962054203102</v>
      </c>
      <c r="U16" s="18">
        <v>0.31050774653315599</v>
      </c>
      <c r="V16" s="18">
        <v>0.31036961615323699</v>
      </c>
      <c r="W16" s="18">
        <v>0.23361634293260999</v>
      </c>
      <c r="X16" s="18">
        <v>0.288036897674736</v>
      </c>
      <c r="Y16" s="18">
        <v>0.278881813957499</v>
      </c>
      <c r="Z16" s="18">
        <v>0.21227689828810101</v>
      </c>
      <c r="AA16" s="18">
        <v>0.22508431190020201</v>
      </c>
      <c r="AB16" s="18">
        <v>0.209754528191018</v>
      </c>
      <c r="AC16" s="18">
        <v>0.24301847288235101</v>
      </c>
      <c r="AD16" s="18">
        <v>0.21958469840220901</v>
      </c>
      <c r="AE16" s="18"/>
      <c r="AF16" s="18">
        <v>0.35595542944988401</v>
      </c>
      <c r="AG16" s="18">
        <v>0.167768384891194</v>
      </c>
      <c r="AH16" s="18">
        <v>0.295727543543577</v>
      </c>
      <c r="AI16" s="18">
        <v>0.36370155899974499</v>
      </c>
      <c r="AJ16" s="18">
        <v>0.263029456851407</v>
      </c>
      <c r="AK16" s="18"/>
      <c r="AL16" s="18">
        <v>0.11959163563627501</v>
      </c>
      <c r="AM16" s="18">
        <v>0.27561511820298301</v>
      </c>
      <c r="AN16" s="18">
        <v>0.28543524443234702</v>
      </c>
      <c r="AO16" s="18">
        <v>0.36868572471005101</v>
      </c>
      <c r="AP16" s="18">
        <v>0.22704691251145101</v>
      </c>
      <c r="AQ16" s="18">
        <v>0.29110382112886701</v>
      </c>
      <c r="AR16" s="18"/>
      <c r="AS16" s="18">
        <v>0.33295845498805399</v>
      </c>
      <c r="AT16" s="18">
        <v>0.269313954924007</v>
      </c>
      <c r="AU16" s="18">
        <v>0.19267589039390501</v>
      </c>
      <c r="AV16" s="18">
        <v>0.19070848634311199</v>
      </c>
      <c r="AW16" s="18">
        <v>9.7337481291675798E-2</v>
      </c>
      <c r="AX16" s="18"/>
      <c r="AY16" s="18">
        <v>3.1443311329674997E-2</v>
      </c>
      <c r="AZ16" s="18">
        <v>0.68605575167246702</v>
      </c>
    </row>
    <row r="17" spans="2:52" x14ac:dyDescent="0.3">
      <c r="B17" s="21" t="s">
        <v>74</v>
      </c>
      <c r="C17" s="19">
        <v>0.18887860764074499</v>
      </c>
      <c r="D17" s="19">
        <v>0.26982955373878598</v>
      </c>
      <c r="E17" s="19">
        <v>0.107261973507048</v>
      </c>
      <c r="F17" s="19"/>
      <c r="G17" s="19">
        <v>0.45005279146223598</v>
      </c>
      <c r="H17" s="19">
        <v>0.48233031439637403</v>
      </c>
      <c r="I17" s="19">
        <v>0.25039199445551302</v>
      </c>
      <c r="J17" s="19">
        <v>9.4102915771288903E-2</v>
      </c>
      <c r="K17" s="19">
        <v>-1.44765359814243E-2</v>
      </c>
      <c r="L17" s="19">
        <v>-6.0301827940218197E-2</v>
      </c>
      <c r="M17" s="19"/>
      <c r="N17" s="19">
        <v>0.30236199757823601</v>
      </c>
      <c r="O17" s="19">
        <v>0.140779973279232</v>
      </c>
      <c r="P17" s="19">
        <v>0.16374762483118399</v>
      </c>
      <c r="Q17" s="19">
        <v>0.13930612656524399</v>
      </c>
      <c r="R17" s="19"/>
      <c r="S17" s="19">
        <v>0.41992181950750102</v>
      </c>
      <c r="T17" s="19">
        <v>-1.3594764248200801E-2</v>
      </c>
      <c r="U17" s="19">
        <v>9.7052142389142795E-2</v>
      </c>
      <c r="V17" s="19">
        <v>3.4321832334663002E-2</v>
      </c>
      <c r="W17" s="19">
        <v>0.18196354852633101</v>
      </c>
      <c r="X17" s="19">
        <v>0.13180906240705101</v>
      </c>
      <c r="Y17" s="19">
        <v>0.13069351717205799</v>
      </c>
      <c r="Z17" s="19">
        <v>0.27859439709073802</v>
      </c>
      <c r="AA17" s="19">
        <v>0.277612182641299</v>
      </c>
      <c r="AB17" s="19">
        <v>0.29469457024491003</v>
      </c>
      <c r="AC17" s="19">
        <v>0.172872606595568</v>
      </c>
      <c r="AD17" s="19">
        <v>0.30084072356459601</v>
      </c>
      <c r="AE17" s="19"/>
      <c r="AF17" s="19">
        <v>3.7524815846805E-3</v>
      </c>
      <c r="AG17" s="19">
        <v>0.41899032948326198</v>
      </c>
      <c r="AH17" s="19">
        <v>0.10874880041469</v>
      </c>
      <c r="AI17" s="19">
        <v>4.2281934800311198E-3</v>
      </c>
      <c r="AJ17" s="19">
        <v>0.16076211615191899</v>
      </c>
      <c r="AK17" s="19"/>
      <c r="AL17" s="19">
        <v>0.53952055125098197</v>
      </c>
      <c r="AM17" s="19">
        <v>0.17920961357406001</v>
      </c>
      <c r="AN17" s="19">
        <v>0.128086800732919</v>
      </c>
      <c r="AO17" s="19">
        <v>-2.3688887676443799E-2</v>
      </c>
      <c r="AP17" s="19">
        <v>0.213384354286588</v>
      </c>
      <c r="AQ17" s="19">
        <v>4.9993569538686602E-3</v>
      </c>
      <c r="AR17" s="19"/>
      <c r="AS17" s="19">
        <v>1.91636948409286E-2</v>
      </c>
      <c r="AT17" s="19">
        <v>0.17672317032868901</v>
      </c>
      <c r="AU17" s="19">
        <v>0.30896175558993499</v>
      </c>
      <c r="AV17" s="19">
        <v>0.39781003556796801</v>
      </c>
      <c r="AW17" s="19">
        <v>0.57287988745449003</v>
      </c>
      <c r="AX17" s="19"/>
      <c r="AY17" s="19">
        <v>0.68190685559679598</v>
      </c>
      <c r="AZ17" s="19">
        <v>-0.56451664044581995</v>
      </c>
    </row>
    <row r="18" spans="2:52" x14ac:dyDescent="0.3">
      <c r="B18" s="16"/>
    </row>
    <row r="19" spans="2:52" x14ac:dyDescent="0.3">
      <c r="B19" t="s">
        <v>77</v>
      </c>
    </row>
    <row r="20" spans="2:52" x14ac:dyDescent="0.3">
      <c r="B20" t="s">
        <v>78</v>
      </c>
    </row>
    <row r="22" spans="2:52" x14ac:dyDescent="0.3">
      <c r="B22" s="8" t="str">
        <f>HYPERLINK("#'Contents'!A1", "Return to Contents")</f>
        <v>Return to Contents</v>
      </c>
    </row>
  </sheetData>
  <mergeCells count="9">
    <mergeCell ref="AL5:AQ5"/>
    <mergeCell ref="AS5:AW5"/>
    <mergeCell ref="AY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Z16"/>
  <sheetViews>
    <sheetView showGridLines="0" tabSelected="1"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2" width="10.6640625" customWidth="1"/>
    <col min="53" max="53" width="2.21875" customWidth="1"/>
  </cols>
  <sheetData>
    <row r="2" spans="2:52" ht="40.049999999999997" customHeight="1" x14ac:dyDescent="0.3">
      <c r="D2" s="30" t="s">
        <v>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row>
    <row r="5" spans="2:52" ht="30" customHeight="1" x14ac:dyDescent="0.3">
      <c r="B5" s="15"/>
      <c r="C5" s="15"/>
      <c r="D5" s="29" t="s">
        <v>58</v>
      </c>
      <c r="E5" s="29"/>
      <c r="F5" s="15"/>
      <c r="G5" s="29" t="s">
        <v>59</v>
      </c>
      <c r="H5" s="29"/>
      <c r="I5" s="29"/>
      <c r="J5" s="29"/>
      <c r="K5" s="29"/>
      <c r="L5" s="29"/>
      <c r="M5" s="15"/>
      <c r="N5" s="29" t="s">
        <v>60</v>
      </c>
      <c r="O5" s="29"/>
      <c r="P5" s="29"/>
      <c r="Q5" s="29"/>
      <c r="R5" s="15"/>
      <c r="S5" s="29" t="s">
        <v>61</v>
      </c>
      <c r="T5" s="29"/>
      <c r="U5" s="29"/>
      <c r="V5" s="29"/>
      <c r="W5" s="29"/>
      <c r="X5" s="29"/>
      <c r="Y5" s="29"/>
      <c r="Z5" s="29"/>
      <c r="AA5" s="29"/>
      <c r="AB5" s="29"/>
      <c r="AC5" s="29"/>
      <c r="AD5" s="29"/>
      <c r="AE5" s="15"/>
      <c r="AF5" s="29" t="s">
        <v>62</v>
      </c>
      <c r="AG5" s="29"/>
      <c r="AH5" s="29"/>
      <c r="AI5" s="29"/>
      <c r="AJ5" s="29"/>
      <c r="AK5" s="15"/>
      <c r="AL5" s="29" t="s">
        <v>63</v>
      </c>
      <c r="AM5" s="29"/>
      <c r="AN5" s="29"/>
      <c r="AO5" s="29"/>
      <c r="AP5" s="29"/>
      <c r="AQ5" s="29"/>
      <c r="AR5" s="15"/>
      <c r="AS5" s="29" t="s">
        <v>64</v>
      </c>
      <c r="AT5" s="29"/>
      <c r="AU5" s="29"/>
      <c r="AV5" s="29"/>
      <c r="AW5" s="29"/>
      <c r="AX5" s="15"/>
      <c r="AY5" s="29" t="s">
        <v>65</v>
      </c>
      <c r="AZ5" s="29"/>
    </row>
    <row r="6" spans="2:52"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row>
    <row r="7" spans="2:52" ht="30" customHeight="1" x14ac:dyDescent="0.3">
      <c r="B7" s="10" t="s">
        <v>18</v>
      </c>
      <c r="C7" s="10">
        <v>2005</v>
      </c>
      <c r="D7" s="10">
        <v>1002</v>
      </c>
      <c r="E7" s="10">
        <v>996</v>
      </c>
      <c r="F7" s="10"/>
      <c r="G7" s="10">
        <v>285</v>
      </c>
      <c r="H7" s="10">
        <v>350</v>
      </c>
      <c r="I7" s="10">
        <v>328</v>
      </c>
      <c r="J7" s="10">
        <v>327</v>
      </c>
      <c r="K7" s="10">
        <v>285</v>
      </c>
      <c r="L7" s="10">
        <v>430</v>
      </c>
      <c r="M7" s="10"/>
      <c r="N7" s="10">
        <v>547</v>
      </c>
      <c r="O7" s="10">
        <v>520</v>
      </c>
      <c r="P7" s="10">
        <v>445</v>
      </c>
      <c r="Q7" s="10">
        <v>486</v>
      </c>
      <c r="R7" s="10"/>
      <c r="S7" s="10">
        <v>284</v>
      </c>
      <c r="T7" s="10">
        <v>261</v>
      </c>
      <c r="U7" s="10">
        <v>156</v>
      </c>
      <c r="V7" s="10">
        <v>172</v>
      </c>
      <c r="W7" s="10">
        <v>145</v>
      </c>
      <c r="X7" s="10">
        <v>177</v>
      </c>
      <c r="Y7" s="10">
        <v>165</v>
      </c>
      <c r="Z7" s="10">
        <v>85</v>
      </c>
      <c r="AA7" s="10">
        <v>223</v>
      </c>
      <c r="AB7" s="10">
        <v>169</v>
      </c>
      <c r="AC7" s="10">
        <v>103</v>
      </c>
      <c r="AD7" s="10">
        <v>65</v>
      </c>
      <c r="AE7" s="10"/>
      <c r="AF7" s="10">
        <v>387</v>
      </c>
      <c r="AG7" s="10">
        <v>646</v>
      </c>
      <c r="AH7" s="10">
        <v>155</v>
      </c>
      <c r="AI7" s="10">
        <v>274</v>
      </c>
      <c r="AJ7" s="10">
        <v>120</v>
      </c>
      <c r="AK7" s="10"/>
      <c r="AL7" s="10">
        <v>436</v>
      </c>
      <c r="AM7" s="10">
        <v>314</v>
      </c>
      <c r="AN7" s="10">
        <v>175</v>
      </c>
      <c r="AO7" s="10">
        <v>495</v>
      </c>
      <c r="AP7" s="10">
        <v>150</v>
      </c>
      <c r="AQ7" s="10">
        <v>201</v>
      </c>
      <c r="AR7" s="10"/>
      <c r="AS7" s="10">
        <v>439</v>
      </c>
      <c r="AT7" s="10">
        <v>493</v>
      </c>
      <c r="AU7" s="10">
        <v>508</v>
      </c>
      <c r="AV7" s="10">
        <v>251</v>
      </c>
      <c r="AW7" s="10">
        <v>43</v>
      </c>
      <c r="AX7" s="10"/>
      <c r="AY7" s="10">
        <v>1115</v>
      </c>
      <c r="AZ7" s="10">
        <v>650</v>
      </c>
    </row>
    <row r="8" spans="2:52" ht="30" customHeight="1" x14ac:dyDescent="0.3">
      <c r="B8" s="11" t="s">
        <v>19</v>
      </c>
      <c r="C8" s="11">
        <v>2005</v>
      </c>
      <c r="D8" s="11">
        <v>987</v>
      </c>
      <c r="E8" s="11">
        <v>1011</v>
      </c>
      <c r="F8" s="11"/>
      <c r="G8" s="11">
        <v>279</v>
      </c>
      <c r="H8" s="11">
        <v>341</v>
      </c>
      <c r="I8" s="11">
        <v>343</v>
      </c>
      <c r="J8" s="11">
        <v>342</v>
      </c>
      <c r="K8" s="11">
        <v>281</v>
      </c>
      <c r="L8" s="11">
        <v>419</v>
      </c>
      <c r="M8" s="11"/>
      <c r="N8" s="11">
        <v>539</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384</v>
      </c>
      <c r="AG8" s="11">
        <v>647</v>
      </c>
      <c r="AH8" s="11">
        <v>156</v>
      </c>
      <c r="AI8" s="11">
        <v>273</v>
      </c>
      <c r="AJ8" s="11">
        <v>119</v>
      </c>
      <c r="AK8" s="11"/>
      <c r="AL8" s="11">
        <v>434</v>
      </c>
      <c r="AM8" s="11">
        <v>312</v>
      </c>
      <c r="AN8" s="11">
        <v>176</v>
      </c>
      <c r="AO8" s="11">
        <v>496</v>
      </c>
      <c r="AP8" s="11">
        <v>149</v>
      </c>
      <c r="AQ8" s="11">
        <v>202</v>
      </c>
      <c r="AR8" s="11"/>
      <c r="AS8" s="11">
        <v>442</v>
      </c>
      <c r="AT8" s="11">
        <v>496</v>
      </c>
      <c r="AU8" s="11">
        <v>507</v>
      </c>
      <c r="AV8" s="11">
        <v>249</v>
      </c>
      <c r="AW8" s="11">
        <v>42</v>
      </c>
      <c r="AX8" s="11"/>
      <c r="AY8" s="11">
        <v>1113</v>
      </c>
      <c r="AZ8" s="11">
        <v>653</v>
      </c>
    </row>
    <row r="9" spans="2:52" ht="43.2" x14ac:dyDescent="0.3">
      <c r="B9" s="21" t="s">
        <v>79</v>
      </c>
      <c r="C9" s="17">
        <v>0.554911335742864</v>
      </c>
      <c r="D9" s="17">
        <v>0.60256642332538002</v>
      </c>
      <c r="E9" s="17">
        <v>0.50827352084827204</v>
      </c>
      <c r="F9" s="17"/>
      <c r="G9" s="17">
        <v>0.65024155109164805</v>
      </c>
      <c r="H9" s="17">
        <v>0.67477451630916896</v>
      </c>
      <c r="I9" s="17">
        <v>0.57928403694459496</v>
      </c>
      <c r="J9" s="17">
        <v>0.51293757070102197</v>
      </c>
      <c r="K9" s="17">
        <v>0.47666417716812998</v>
      </c>
      <c r="L9" s="17">
        <v>0.460736913741083</v>
      </c>
      <c r="M9" s="17"/>
      <c r="N9" s="17">
        <v>0.59944848428274999</v>
      </c>
      <c r="O9" s="17">
        <v>0.56274736869952602</v>
      </c>
      <c r="P9" s="17">
        <v>0.52889860374180797</v>
      </c>
      <c r="Q9" s="17">
        <v>0.52153097846601604</v>
      </c>
      <c r="R9" s="17"/>
      <c r="S9" s="17">
        <v>0.65686388354309799</v>
      </c>
      <c r="T9" s="17">
        <v>0.45987147705775899</v>
      </c>
      <c r="U9" s="17">
        <v>0.50311942879454097</v>
      </c>
      <c r="V9" s="17">
        <v>0.47219160360819401</v>
      </c>
      <c r="W9" s="17">
        <v>0.532820239847143</v>
      </c>
      <c r="X9" s="17">
        <v>0.486423450902568</v>
      </c>
      <c r="Y9" s="17">
        <v>0.52275755733344298</v>
      </c>
      <c r="Z9" s="17">
        <v>0.58990284630190903</v>
      </c>
      <c r="AA9" s="17">
        <v>0.64084791237958405</v>
      </c>
      <c r="AB9" s="17">
        <v>0.63297240769895502</v>
      </c>
      <c r="AC9" s="17">
        <v>0.561500033113988</v>
      </c>
      <c r="AD9" s="17">
        <v>0.61147719708184001</v>
      </c>
      <c r="AE9" s="17"/>
      <c r="AF9" s="17">
        <v>0.49311800919320897</v>
      </c>
      <c r="AG9" s="17">
        <v>0.65849533733628796</v>
      </c>
      <c r="AH9" s="17">
        <v>0.51248778735821998</v>
      </c>
      <c r="AI9" s="17">
        <v>0.48153599595411001</v>
      </c>
      <c r="AJ9" s="17">
        <v>0.486275948180032</v>
      </c>
      <c r="AK9" s="17"/>
      <c r="AL9" s="17">
        <v>0.72474673707061799</v>
      </c>
      <c r="AM9" s="17">
        <v>0.55053185513633096</v>
      </c>
      <c r="AN9" s="17">
        <v>0.51513222606604403</v>
      </c>
      <c r="AO9" s="17">
        <v>0.481493896336534</v>
      </c>
      <c r="AP9" s="17">
        <v>0.49485025837592</v>
      </c>
      <c r="AQ9" s="17">
        <v>0.43756340574522901</v>
      </c>
      <c r="AR9" s="17"/>
      <c r="AS9" s="17">
        <v>0.47702938365893899</v>
      </c>
      <c r="AT9" s="17">
        <v>0.54182663773089101</v>
      </c>
      <c r="AU9" s="17">
        <v>0.60781282624285604</v>
      </c>
      <c r="AV9" s="17">
        <v>0.671684083705815</v>
      </c>
      <c r="AW9" s="17">
        <v>0.71854380903127102</v>
      </c>
      <c r="AX9" s="17"/>
      <c r="AY9" s="17">
        <v>1</v>
      </c>
      <c r="AZ9" s="17">
        <v>0</v>
      </c>
    </row>
    <row r="10" spans="2:52" ht="43.2" x14ac:dyDescent="0.3">
      <c r="B10" s="21" t="s">
        <v>80</v>
      </c>
      <c r="C10" s="17">
        <v>0.32565835967824303</v>
      </c>
      <c r="D10" s="17">
        <v>0.290509667655584</v>
      </c>
      <c r="E10" s="17">
        <v>0.36121644911518203</v>
      </c>
      <c r="F10" s="17"/>
      <c r="G10" s="17">
        <v>0.24499877406697401</v>
      </c>
      <c r="H10" s="17">
        <v>0.22400064279020501</v>
      </c>
      <c r="I10" s="17">
        <v>0.30583718844035701</v>
      </c>
      <c r="J10" s="17">
        <v>0.37910722310995099</v>
      </c>
      <c r="K10" s="17">
        <v>0.38700400593119999</v>
      </c>
      <c r="L10" s="17">
        <v>0.393498523807356</v>
      </c>
      <c r="M10" s="17"/>
      <c r="N10" s="17">
        <v>0.30957919395729699</v>
      </c>
      <c r="O10" s="17">
        <v>0.31271846537903097</v>
      </c>
      <c r="P10" s="17">
        <v>0.33187498955759598</v>
      </c>
      <c r="Q10" s="17">
        <v>0.34940736515283399</v>
      </c>
      <c r="R10" s="17"/>
      <c r="S10" s="17">
        <v>0.255160445782597</v>
      </c>
      <c r="T10" s="17">
        <v>0.43319890879812101</v>
      </c>
      <c r="U10" s="17">
        <v>0.36649788463313498</v>
      </c>
      <c r="V10" s="17">
        <v>0.44098011783310698</v>
      </c>
      <c r="W10" s="17">
        <v>0.33140292302199698</v>
      </c>
      <c r="X10" s="17">
        <v>0.38101598255186198</v>
      </c>
      <c r="Y10" s="17">
        <v>0.30443863022065099</v>
      </c>
      <c r="Z10" s="17">
        <v>0.292905550997484</v>
      </c>
      <c r="AA10" s="17">
        <v>0.25570762688302401</v>
      </c>
      <c r="AB10" s="17">
        <v>0.22073640886370199</v>
      </c>
      <c r="AC10" s="17">
        <v>0.34102195459354201</v>
      </c>
      <c r="AD10" s="17">
        <v>0.20149473022122599</v>
      </c>
      <c r="AE10" s="17"/>
      <c r="AF10" s="17">
        <v>0.41486148157265801</v>
      </c>
      <c r="AG10" s="17">
        <v>0.25380983122487699</v>
      </c>
      <c r="AH10" s="17">
        <v>0.34357737245428499</v>
      </c>
      <c r="AI10" s="17">
        <v>0.446743287959805</v>
      </c>
      <c r="AJ10" s="17">
        <v>0.36404382794092</v>
      </c>
      <c r="AK10" s="17"/>
      <c r="AL10" s="17">
        <v>0.207920292711476</v>
      </c>
      <c r="AM10" s="17">
        <v>0.35127094240211199</v>
      </c>
      <c r="AN10" s="17">
        <v>0.37983426278672999</v>
      </c>
      <c r="AO10" s="17">
        <v>0.441792710493774</v>
      </c>
      <c r="AP10" s="17">
        <v>0.33986438942403702</v>
      </c>
      <c r="AQ10" s="17">
        <v>0.28476184692797002</v>
      </c>
      <c r="AR10" s="17"/>
      <c r="AS10" s="17">
        <v>0.39986616405731701</v>
      </c>
      <c r="AT10" s="17">
        <v>0.34325521331755099</v>
      </c>
      <c r="AU10" s="17">
        <v>0.265481700190005</v>
      </c>
      <c r="AV10" s="17">
        <v>0.25257373784357301</v>
      </c>
      <c r="AW10" s="17">
        <v>0.213218589792181</v>
      </c>
      <c r="AX10" s="17"/>
      <c r="AY10" s="17">
        <v>0</v>
      </c>
      <c r="AZ10" s="17">
        <v>1</v>
      </c>
    </row>
    <row r="11" spans="2:52" x14ac:dyDescent="0.3">
      <c r="B11" s="21" t="s">
        <v>71</v>
      </c>
      <c r="C11" s="22">
        <v>0.119430304578893</v>
      </c>
      <c r="D11" s="22">
        <v>0.10692390901903601</v>
      </c>
      <c r="E11" s="22">
        <v>0.13051003003654599</v>
      </c>
      <c r="F11" s="22"/>
      <c r="G11" s="22">
        <v>0.10475967484137801</v>
      </c>
      <c r="H11" s="22">
        <v>0.101224840900626</v>
      </c>
      <c r="I11" s="22">
        <v>0.114878774615048</v>
      </c>
      <c r="J11" s="22">
        <v>0.107955206189028</v>
      </c>
      <c r="K11" s="22">
        <v>0.13633181690067001</v>
      </c>
      <c r="L11" s="22">
        <v>0.145764562451561</v>
      </c>
      <c r="M11" s="22"/>
      <c r="N11" s="22">
        <v>9.0972321759953095E-2</v>
      </c>
      <c r="O11" s="22">
        <v>0.12453416592144299</v>
      </c>
      <c r="P11" s="22">
        <v>0.13922640670059699</v>
      </c>
      <c r="Q11" s="22">
        <v>0.12906165638115</v>
      </c>
      <c r="R11" s="22"/>
      <c r="S11" s="22">
        <v>8.7975670674305201E-2</v>
      </c>
      <c r="T11" s="22">
        <v>0.10692961414412</v>
      </c>
      <c r="U11" s="22">
        <v>0.13038268657232399</v>
      </c>
      <c r="V11" s="22">
        <v>8.6828278558699803E-2</v>
      </c>
      <c r="W11" s="22">
        <v>0.13577683713086</v>
      </c>
      <c r="X11" s="22">
        <v>0.132560566545571</v>
      </c>
      <c r="Y11" s="22">
        <v>0.17280381244590501</v>
      </c>
      <c r="Z11" s="22">
        <v>0.11719160270060699</v>
      </c>
      <c r="AA11" s="22">
        <v>0.103444460737392</v>
      </c>
      <c r="AB11" s="22">
        <v>0.14629118343734299</v>
      </c>
      <c r="AC11" s="22">
        <v>9.7478012292469607E-2</v>
      </c>
      <c r="AD11" s="22">
        <v>0.187028072696935</v>
      </c>
      <c r="AE11" s="22"/>
      <c r="AF11" s="22">
        <v>9.2020509234133505E-2</v>
      </c>
      <c r="AG11" s="22">
        <v>8.7694831438834595E-2</v>
      </c>
      <c r="AH11" s="22">
        <v>0.143934840187495</v>
      </c>
      <c r="AI11" s="22">
        <v>7.1720716086085295E-2</v>
      </c>
      <c r="AJ11" s="22">
        <v>0.149680223879048</v>
      </c>
      <c r="AK11" s="22"/>
      <c r="AL11" s="22">
        <v>6.7332970217906296E-2</v>
      </c>
      <c r="AM11" s="22">
        <v>9.8197202461557095E-2</v>
      </c>
      <c r="AN11" s="22">
        <v>0.10503351114722601</v>
      </c>
      <c r="AO11" s="22">
        <v>7.6713393169692098E-2</v>
      </c>
      <c r="AP11" s="22">
        <v>0.16528535220004301</v>
      </c>
      <c r="AQ11" s="22">
        <v>0.27767474732680197</v>
      </c>
      <c r="AR11" s="22"/>
      <c r="AS11" s="22">
        <v>0.123104452283743</v>
      </c>
      <c r="AT11" s="22">
        <v>0.114918148951558</v>
      </c>
      <c r="AU11" s="22">
        <v>0.12670547356713799</v>
      </c>
      <c r="AV11" s="22">
        <v>7.5742178450611902E-2</v>
      </c>
      <c r="AW11" s="22">
        <v>6.8237601176547494E-2</v>
      </c>
      <c r="AX11" s="22"/>
      <c r="AY11" s="22">
        <v>0</v>
      </c>
      <c r="AZ11" s="22">
        <v>0</v>
      </c>
    </row>
    <row r="12" spans="2:52" x14ac:dyDescent="0.3">
      <c r="B12" s="16"/>
    </row>
    <row r="13" spans="2:52" x14ac:dyDescent="0.3">
      <c r="B13" t="s">
        <v>77</v>
      </c>
    </row>
    <row r="14" spans="2:52" x14ac:dyDescent="0.3">
      <c r="B14" t="s">
        <v>78</v>
      </c>
    </row>
    <row r="16" spans="2:52" x14ac:dyDescent="0.3">
      <c r="B16" s="8" t="str">
        <f>HYPERLINK("#'Contents'!A1", "Return to Contents")</f>
        <v>Return to Contents</v>
      </c>
    </row>
  </sheetData>
  <mergeCells count="9">
    <mergeCell ref="AL5:AQ5"/>
    <mergeCell ref="AS5:AW5"/>
    <mergeCell ref="AY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Z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2" width="10.6640625" customWidth="1"/>
    <col min="53" max="53" width="2.21875" customWidth="1"/>
  </cols>
  <sheetData>
    <row r="2" spans="2:52" ht="40.049999999999997" customHeight="1" x14ac:dyDescent="0.3">
      <c r="D2" s="30" t="s">
        <v>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row>
    <row r="5" spans="2:52" ht="30" customHeight="1" x14ac:dyDescent="0.3">
      <c r="B5" s="15"/>
      <c r="C5" s="15"/>
      <c r="D5" s="29" t="s">
        <v>58</v>
      </c>
      <c r="E5" s="29"/>
      <c r="F5" s="15"/>
      <c r="G5" s="29" t="s">
        <v>59</v>
      </c>
      <c r="H5" s="29"/>
      <c r="I5" s="29"/>
      <c r="J5" s="29"/>
      <c r="K5" s="29"/>
      <c r="L5" s="29"/>
      <c r="M5" s="15"/>
      <c r="N5" s="29" t="s">
        <v>60</v>
      </c>
      <c r="O5" s="29"/>
      <c r="P5" s="29"/>
      <c r="Q5" s="29"/>
      <c r="R5" s="15"/>
      <c r="S5" s="29" t="s">
        <v>61</v>
      </c>
      <c r="T5" s="29"/>
      <c r="U5" s="29"/>
      <c r="V5" s="29"/>
      <c r="W5" s="29"/>
      <c r="X5" s="29"/>
      <c r="Y5" s="29"/>
      <c r="Z5" s="29"/>
      <c r="AA5" s="29"/>
      <c r="AB5" s="29"/>
      <c r="AC5" s="29"/>
      <c r="AD5" s="29"/>
      <c r="AE5" s="15"/>
      <c r="AF5" s="29" t="s">
        <v>62</v>
      </c>
      <c r="AG5" s="29"/>
      <c r="AH5" s="29"/>
      <c r="AI5" s="29"/>
      <c r="AJ5" s="29"/>
      <c r="AK5" s="15"/>
      <c r="AL5" s="29" t="s">
        <v>63</v>
      </c>
      <c r="AM5" s="29"/>
      <c r="AN5" s="29"/>
      <c r="AO5" s="29"/>
      <c r="AP5" s="29"/>
      <c r="AQ5" s="29"/>
      <c r="AR5" s="15"/>
      <c r="AS5" s="29" t="s">
        <v>64</v>
      </c>
      <c r="AT5" s="29"/>
      <c r="AU5" s="29"/>
      <c r="AV5" s="29"/>
      <c r="AW5" s="29"/>
      <c r="AX5" s="15"/>
      <c r="AY5" s="29" t="s">
        <v>65</v>
      </c>
      <c r="AZ5" s="29"/>
    </row>
    <row r="6" spans="2:52"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row>
    <row r="7" spans="2:52" ht="30" customHeight="1" x14ac:dyDescent="0.3">
      <c r="B7" s="10" t="s">
        <v>18</v>
      </c>
      <c r="C7" s="10">
        <v>1115</v>
      </c>
      <c r="D7" s="10">
        <v>604</v>
      </c>
      <c r="E7" s="10">
        <v>507</v>
      </c>
      <c r="F7" s="10"/>
      <c r="G7" s="10">
        <v>185</v>
      </c>
      <c r="H7" s="10">
        <v>237</v>
      </c>
      <c r="I7" s="10">
        <v>192</v>
      </c>
      <c r="J7" s="10">
        <v>167</v>
      </c>
      <c r="K7" s="10">
        <v>136</v>
      </c>
      <c r="L7" s="10">
        <v>198</v>
      </c>
      <c r="M7" s="10"/>
      <c r="N7" s="10">
        <v>330</v>
      </c>
      <c r="O7" s="10">
        <v>294</v>
      </c>
      <c r="P7" s="10">
        <v>235</v>
      </c>
      <c r="Q7" s="10">
        <v>252</v>
      </c>
      <c r="R7" s="10"/>
      <c r="S7" s="10">
        <v>187</v>
      </c>
      <c r="T7" s="10">
        <v>120</v>
      </c>
      <c r="U7" s="10">
        <v>79</v>
      </c>
      <c r="V7" s="10">
        <v>81</v>
      </c>
      <c r="W7" s="10">
        <v>77</v>
      </c>
      <c r="X7" s="10">
        <v>87</v>
      </c>
      <c r="Y7" s="10">
        <v>86</v>
      </c>
      <c r="Z7" s="10">
        <v>50</v>
      </c>
      <c r="AA7" s="10">
        <v>143</v>
      </c>
      <c r="AB7" s="10">
        <v>107</v>
      </c>
      <c r="AC7" s="10">
        <v>58</v>
      </c>
      <c r="AD7" s="10">
        <v>40</v>
      </c>
      <c r="AE7" s="10"/>
      <c r="AF7" s="10">
        <v>191</v>
      </c>
      <c r="AG7" s="10">
        <v>427</v>
      </c>
      <c r="AH7" s="10">
        <v>80</v>
      </c>
      <c r="AI7" s="10">
        <v>132</v>
      </c>
      <c r="AJ7" s="10">
        <v>59</v>
      </c>
      <c r="AK7" s="10"/>
      <c r="AL7" s="10">
        <v>317</v>
      </c>
      <c r="AM7" s="10">
        <v>173</v>
      </c>
      <c r="AN7" s="10">
        <v>91</v>
      </c>
      <c r="AO7" s="10">
        <v>239</v>
      </c>
      <c r="AP7" s="10">
        <v>74</v>
      </c>
      <c r="AQ7" s="10">
        <v>87</v>
      </c>
      <c r="AR7" s="10"/>
      <c r="AS7" s="10">
        <v>209</v>
      </c>
      <c r="AT7" s="10">
        <v>266</v>
      </c>
      <c r="AU7" s="10">
        <v>310</v>
      </c>
      <c r="AV7" s="10">
        <v>170</v>
      </c>
      <c r="AW7" s="10">
        <v>31</v>
      </c>
      <c r="AX7" s="10"/>
      <c r="AY7" s="10">
        <v>1115</v>
      </c>
      <c r="AZ7" s="10" t="s">
        <v>91</v>
      </c>
    </row>
    <row r="8" spans="2:52" ht="30" customHeight="1" x14ac:dyDescent="0.3">
      <c r="B8" s="11" t="s">
        <v>19</v>
      </c>
      <c r="C8" s="11">
        <v>1113</v>
      </c>
      <c r="D8" s="11">
        <v>595</v>
      </c>
      <c r="E8" s="11">
        <v>514</v>
      </c>
      <c r="F8" s="11"/>
      <c r="G8" s="11">
        <v>181</v>
      </c>
      <c r="H8" s="11">
        <v>230</v>
      </c>
      <c r="I8" s="11">
        <v>199</v>
      </c>
      <c r="J8" s="11">
        <v>175</v>
      </c>
      <c r="K8" s="11">
        <v>134</v>
      </c>
      <c r="L8" s="11">
        <v>193</v>
      </c>
      <c r="M8" s="11"/>
      <c r="N8" s="11">
        <v>323</v>
      </c>
      <c r="O8" s="11">
        <v>292</v>
      </c>
      <c r="P8" s="11">
        <v>233</v>
      </c>
      <c r="Q8" s="11">
        <v>261</v>
      </c>
      <c r="R8" s="11"/>
      <c r="S8" s="11">
        <v>185</v>
      </c>
      <c r="T8" s="11">
        <v>120</v>
      </c>
      <c r="U8" s="11">
        <v>80</v>
      </c>
      <c r="V8" s="11">
        <v>85</v>
      </c>
      <c r="W8" s="11">
        <v>75</v>
      </c>
      <c r="X8" s="11">
        <v>88</v>
      </c>
      <c r="Y8" s="11">
        <v>84</v>
      </c>
      <c r="Z8" s="11">
        <v>47</v>
      </c>
      <c r="AA8" s="11">
        <v>142</v>
      </c>
      <c r="AB8" s="11">
        <v>115</v>
      </c>
      <c r="AC8" s="11">
        <v>56</v>
      </c>
      <c r="AD8" s="11">
        <v>37</v>
      </c>
      <c r="AE8" s="11"/>
      <c r="AF8" s="11">
        <v>189</v>
      </c>
      <c r="AG8" s="11">
        <v>426</v>
      </c>
      <c r="AH8" s="11">
        <v>80</v>
      </c>
      <c r="AI8" s="11">
        <v>132</v>
      </c>
      <c r="AJ8" s="11">
        <v>58</v>
      </c>
      <c r="AK8" s="11"/>
      <c r="AL8" s="11">
        <v>314</v>
      </c>
      <c r="AM8" s="11">
        <v>172</v>
      </c>
      <c r="AN8" s="11">
        <v>90</v>
      </c>
      <c r="AO8" s="11">
        <v>239</v>
      </c>
      <c r="AP8" s="11">
        <v>74</v>
      </c>
      <c r="AQ8" s="11">
        <v>89</v>
      </c>
      <c r="AR8" s="11"/>
      <c r="AS8" s="11">
        <v>211</v>
      </c>
      <c r="AT8" s="11">
        <v>269</v>
      </c>
      <c r="AU8" s="11">
        <v>308</v>
      </c>
      <c r="AV8" s="11">
        <v>167</v>
      </c>
      <c r="AW8" s="11">
        <v>30</v>
      </c>
      <c r="AX8" s="11"/>
      <c r="AY8" s="11">
        <v>1113</v>
      </c>
      <c r="AZ8" s="11" t="s">
        <v>91</v>
      </c>
    </row>
    <row r="9" spans="2:52" ht="28.8" x14ac:dyDescent="0.3">
      <c r="B9" s="21" t="s">
        <v>82</v>
      </c>
      <c r="C9" s="17">
        <v>0.51618424621080805</v>
      </c>
      <c r="D9" s="17">
        <v>0.50426822026135198</v>
      </c>
      <c r="E9" s="17">
        <v>0.52824276461478703</v>
      </c>
      <c r="F9" s="17"/>
      <c r="G9" s="17">
        <v>0.36377578512530001</v>
      </c>
      <c r="H9" s="17">
        <v>0.48080951852354098</v>
      </c>
      <c r="I9" s="17">
        <v>0.50438988096055404</v>
      </c>
      <c r="J9" s="17">
        <v>0.50460076624267003</v>
      </c>
      <c r="K9" s="17">
        <v>0.64336647108591605</v>
      </c>
      <c r="L9" s="17">
        <v>0.63594525286006998</v>
      </c>
      <c r="M9" s="17"/>
      <c r="N9" s="17">
        <v>0.46339681255194498</v>
      </c>
      <c r="O9" s="17">
        <v>0.53271942171494402</v>
      </c>
      <c r="P9" s="17">
        <v>0.50445522497553696</v>
      </c>
      <c r="Q9" s="17">
        <v>0.566213682029026</v>
      </c>
      <c r="R9" s="17"/>
      <c r="S9" s="17">
        <v>0.482184163066948</v>
      </c>
      <c r="T9" s="17">
        <v>0.499362335693881</v>
      </c>
      <c r="U9" s="17">
        <v>0.563839044879753</v>
      </c>
      <c r="V9" s="17">
        <v>0.468938102717813</v>
      </c>
      <c r="W9" s="17">
        <v>0.45505259130206199</v>
      </c>
      <c r="X9" s="17">
        <v>0.566637837406607</v>
      </c>
      <c r="Y9" s="17">
        <v>0.57125957584332299</v>
      </c>
      <c r="Z9" s="17">
        <v>0.42090608513861499</v>
      </c>
      <c r="AA9" s="17">
        <v>0.498006612980257</v>
      </c>
      <c r="AB9" s="17">
        <v>0.54609312928498199</v>
      </c>
      <c r="AC9" s="17">
        <v>0.58595061852306995</v>
      </c>
      <c r="AD9" s="17">
        <v>0.617322725013283</v>
      </c>
      <c r="AE9" s="17"/>
      <c r="AF9" s="17">
        <v>0.43260566530490602</v>
      </c>
      <c r="AG9" s="17">
        <v>0.54465071302595303</v>
      </c>
      <c r="AH9" s="17">
        <v>0.49927809627790898</v>
      </c>
      <c r="AI9" s="17">
        <v>0.47951720475587201</v>
      </c>
      <c r="AJ9" s="17">
        <v>0.48263579310549398</v>
      </c>
      <c r="AK9" s="17"/>
      <c r="AL9" s="17">
        <v>0.52239162343928602</v>
      </c>
      <c r="AM9" s="17">
        <v>0.44964255280309401</v>
      </c>
      <c r="AN9" s="17">
        <v>0.53730817092906702</v>
      </c>
      <c r="AO9" s="17">
        <v>0.47632175434024798</v>
      </c>
      <c r="AP9" s="17">
        <v>0.50692342809723001</v>
      </c>
      <c r="AQ9" s="17">
        <v>0.61393503070986399</v>
      </c>
      <c r="AR9" s="17"/>
      <c r="AS9" s="17">
        <v>0.54814417485703504</v>
      </c>
      <c r="AT9" s="17">
        <v>0.47157730147720101</v>
      </c>
      <c r="AU9" s="17">
        <v>0.48582761901084398</v>
      </c>
      <c r="AV9" s="17">
        <v>0.53655254114369999</v>
      </c>
      <c r="AW9" s="17">
        <v>0.55557194129966703</v>
      </c>
      <c r="AX9" s="17"/>
      <c r="AY9" s="17">
        <v>0.51618424621080805</v>
      </c>
      <c r="AZ9" s="17" t="s">
        <v>92</v>
      </c>
    </row>
    <row r="10" spans="2:52" ht="28.8" x14ac:dyDescent="0.3">
      <c r="B10" s="21" t="s">
        <v>83</v>
      </c>
      <c r="C10" s="17">
        <v>0.45941619228067598</v>
      </c>
      <c r="D10" s="17">
        <v>0.47768831502270198</v>
      </c>
      <c r="E10" s="17">
        <v>0.43986108387402001</v>
      </c>
      <c r="F10" s="17"/>
      <c r="G10" s="17">
        <v>0.39460071428113003</v>
      </c>
      <c r="H10" s="17">
        <v>0.39085880964674902</v>
      </c>
      <c r="I10" s="17">
        <v>0.44077324303092102</v>
      </c>
      <c r="J10" s="17">
        <v>0.43275251282268201</v>
      </c>
      <c r="K10" s="17">
        <v>0.55900853592533195</v>
      </c>
      <c r="L10" s="17">
        <v>0.57630432564294998</v>
      </c>
      <c r="M10" s="17"/>
      <c r="N10" s="17">
        <v>0.47995979391260502</v>
      </c>
      <c r="O10" s="17">
        <v>0.44518375143366001</v>
      </c>
      <c r="P10" s="17">
        <v>0.42057119730536002</v>
      </c>
      <c r="Q10" s="17">
        <v>0.48403066887516399</v>
      </c>
      <c r="R10" s="17"/>
      <c r="S10" s="17">
        <v>0.490230568914922</v>
      </c>
      <c r="T10" s="17">
        <v>0.45192529487323901</v>
      </c>
      <c r="U10" s="17">
        <v>0.55684461591415602</v>
      </c>
      <c r="V10" s="17">
        <v>0.39640586338990103</v>
      </c>
      <c r="W10" s="17">
        <v>0.44152820466456899</v>
      </c>
      <c r="X10" s="17">
        <v>0.47304613576398502</v>
      </c>
      <c r="Y10" s="17">
        <v>0.46765195030329498</v>
      </c>
      <c r="Z10" s="17">
        <v>0.31743203102859802</v>
      </c>
      <c r="AA10" s="17">
        <v>0.45581569247535902</v>
      </c>
      <c r="AB10" s="17">
        <v>0.50981157946564803</v>
      </c>
      <c r="AC10" s="17">
        <v>0.45142291665283002</v>
      </c>
      <c r="AD10" s="17">
        <v>0.29744254480882498</v>
      </c>
      <c r="AE10" s="17"/>
      <c r="AF10" s="17">
        <v>0.40120781662399801</v>
      </c>
      <c r="AG10" s="17">
        <v>0.46747228514612099</v>
      </c>
      <c r="AH10" s="17">
        <v>0.536822981227282</v>
      </c>
      <c r="AI10" s="17">
        <v>0.480087465306893</v>
      </c>
      <c r="AJ10" s="17">
        <v>0.41408197670059299</v>
      </c>
      <c r="AK10" s="17"/>
      <c r="AL10" s="17">
        <v>0.483408076033712</v>
      </c>
      <c r="AM10" s="17">
        <v>0.38671321154183003</v>
      </c>
      <c r="AN10" s="17">
        <v>0.52761446482807794</v>
      </c>
      <c r="AO10" s="17">
        <v>0.44666038794799101</v>
      </c>
      <c r="AP10" s="17">
        <v>0.45202920207873798</v>
      </c>
      <c r="AQ10" s="17">
        <v>0.47962979241592602</v>
      </c>
      <c r="AR10" s="17"/>
      <c r="AS10" s="17">
        <v>0.47708966104899703</v>
      </c>
      <c r="AT10" s="17">
        <v>0.43096102267362002</v>
      </c>
      <c r="AU10" s="17">
        <v>0.43207599053864998</v>
      </c>
      <c r="AV10" s="17">
        <v>0.51449423801635097</v>
      </c>
      <c r="AW10" s="17">
        <v>0.397158156435299</v>
      </c>
      <c r="AX10" s="17"/>
      <c r="AY10" s="17">
        <v>0.45941619228067598</v>
      </c>
      <c r="AZ10" s="17" t="s">
        <v>92</v>
      </c>
    </row>
    <row r="11" spans="2:52" ht="28.8" x14ac:dyDescent="0.3">
      <c r="B11" s="21" t="s">
        <v>84</v>
      </c>
      <c r="C11" s="17">
        <v>0.44461472396073198</v>
      </c>
      <c r="D11" s="17">
        <v>0.45319129904750799</v>
      </c>
      <c r="E11" s="17">
        <v>0.43815370924694502</v>
      </c>
      <c r="F11" s="17"/>
      <c r="G11" s="17">
        <v>0.27423756113453202</v>
      </c>
      <c r="H11" s="17">
        <v>0.36992994829646902</v>
      </c>
      <c r="I11" s="17">
        <v>0.38845926653672702</v>
      </c>
      <c r="J11" s="17">
        <v>0.46192687851241898</v>
      </c>
      <c r="K11" s="17">
        <v>0.53772892487406898</v>
      </c>
      <c r="L11" s="17">
        <v>0.67115311938542299</v>
      </c>
      <c r="M11" s="17"/>
      <c r="N11" s="17">
        <v>0.43313159604857099</v>
      </c>
      <c r="O11" s="17">
        <v>0.44262707103622301</v>
      </c>
      <c r="P11" s="17">
        <v>0.45302085475098203</v>
      </c>
      <c r="Q11" s="17">
        <v>0.44891592965164101</v>
      </c>
      <c r="R11" s="17"/>
      <c r="S11" s="17">
        <v>0.41265040714488799</v>
      </c>
      <c r="T11" s="17">
        <v>0.37304031489154499</v>
      </c>
      <c r="U11" s="17">
        <v>0.45364222786546499</v>
      </c>
      <c r="V11" s="17">
        <v>0.44139732105018198</v>
      </c>
      <c r="W11" s="17">
        <v>0.55976503605062899</v>
      </c>
      <c r="X11" s="17">
        <v>0.390925877160202</v>
      </c>
      <c r="Y11" s="17">
        <v>0.48751620668270801</v>
      </c>
      <c r="Z11" s="17">
        <v>0.55958432445657802</v>
      </c>
      <c r="AA11" s="17">
        <v>0.41966776560084901</v>
      </c>
      <c r="AB11" s="17">
        <v>0.41266439077991601</v>
      </c>
      <c r="AC11" s="17">
        <v>0.57356516392769297</v>
      </c>
      <c r="AD11" s="17">
        <v>0.47496282818867303</v>
      </c>
      <c r="AE11" s="17"/>
      <c r="AF11" s="17">
        <v>0.53195395025090397</v>
      </c>
      <c r="AG11" s="17">
        <v>0.45385771818639697</v>
      </c>
      <c r="AH11" s="17">
        <v>0.46235468868883001</v>
      </c>
      <c r="AI11" s="17">
        <v>0.39373516751493698</v>
      </c>
      <c r="AJ11" s="17">
        <v>0.49175035037586201</v>
      </c>
      <c r="AK11" s="17"/>
      <c r="AL11" s="17">
        <v>0.46812375179369797</v>
      </c>
      <c r="AM11" s="17">
        <v>0.50258241545271598</v>
      </c>
      <c r="AN11" s="17">
        <v>0.40449805199844102</v>
      </c>
      <c r="AO11" s="17">
        <v>0.44150595690107702</v>
      </c>
      <c r="AP11" s="17">
        <v>0.42374594295613099</v>
      </c>
      <c r="AQ11" s="17">
        <v>0.391517590444876</v>
      </c>
      <c r="AR11" s="17"/>
      <c r="AS11" s="17">
        <v>0.49648492213728102</v>
      </c>
      <c r="AT11" s="17">
        <v>0.39044056052336801</v>
      </c>
      <c r="AU11" s="17">
        <v>0.399195329485591</v>
      </c>
      <c r="AV11" s="17">
        <v>0.458103799829229</v>
      </c>
      <c r="AW11" s="17">
        <v>0.46086938883176298</v>
      </c>
      <c r="AX11" s="17"/>
      <c r="AY11" s="17">
        <v>0.44461472396073198</v>
      </c>
      <c r="AZ11" s="17" t="s">
        <v>92</v>
      </c>
    </row>
    <row r="12" spans="2:52" ht="28.8" x14ac:dyDescent="0.3">
      <c r="B12" s="21" t="s">
        <v>85</v>
      </c>
      <c r="C12" s="17">
        <v>0.42521300921284999</v>
      </c>
      <c r="D12" s="17">
        <v>0.45196159719464801</v>
      </c>
      <c r="E12" s="17">
        <v>0.39354322320242302</v>
      </c>
      <c r="F12" s="17"/>
      <c r="G12" s="17">
        <v>0.47753928766041198</v>
      </c>
      <c r="H12" s="17">
        <v>0.44525059763180902</v>
      </c>
      <c r="I12" s="17">
        <v>0.43489060798937901</v>
      </c>
      <c r="J12" s="17">
        <v>0.38134013384395199</v>
      </c>
      <c r="K12" s="17">
        <v>0.39981029446720701</v>
      </c>
      <c r="L12" s="17">
        <v>0.399712757799772</v>
      </c>
      <c r="M12" s="17"/>
      <c r="N12" s="17">
        <v>0.48013753158442801</v>
      </c>
      <c r="O12" s="17">
        <v>0.41059886617006303</v>
      </c>
      <c r="P12" s="17">
        <v>0.37035760026453801</v>
      </c>
      <c r="Q12" s="17">
        <v>0.41745072682711098</v>
      </c>
      <c r="R12" s="17"/>
      <c r="S12" s="17">
        <v>0.49349737727804899</v>
      </c>
      <c r="T12" s="17">
        <v>0.39037167804432499</v>
      </c>
      <c r="U12" s="17">
        <v>0.40542763787008701</v>
      </c>
      <c r="V12" s="17">
        <v>0.39968518744849602</v>
      </c>
      <c r="W12" s="17">
        <v>0.33197461576882697</v>
      </c>
      <c r="X12" s="17">
        <v>0.42877696209136801</v>
      </c>
      <c r="Y12" s="17">
        <v>0.429916272522541</v>
      </c>
      <c r="Z12" s="17">
        <v>0.49657736911170097</v>
      </c>
      <c r="AA12" s="17">
        <v>0.448973667527582</v>
      </c>
      <c r="AB12" s="17">
        <v>0.34141834990944803</v>
      </c>
      <c r="AC12" s="17">
        <v>0.51153292848347798</v>
      </c>
      <c r="AD12" s="17">
        <v>0.41461071424500401</v>
      </c>
      <c r="AE12" s="17"/>
      <c r="AF12" s="17">
        <v>0.42361726045067899</v>
      </c>
      <c r="AG12" s="17">
        <v>0.435504337746077</v>
      </c>
      <c r="AH12" s="17">
        <v>0.42003545578089402</v>
      </c>
      <c r="AI12" s="17">
        <v>0.418409700503655</v>
      </c>
      <c r="AJ12" s="17">
        <v>0.47921577936764398</v>
      </c>
      <c r="AK12" s="17"/>
      <c r="AL12" s="17">
        <v>0.47371721277192003</v>
      </c>
      <c r="AM12" s="17">
        <v>0.44844402208509299</v>
      </c>
      <c r="AN12" s="17">
        <v>0.33777035975393899</v>
      </c>
      <c r="AO12" s="17">
        <v>0.4165646691016</v>
      </c>
      <c r="AP12" s="17">
        <v>0.50356682227251504</v>
      </c>
      <c r="AQ12" s="17">
        <v>0.30785056508545999</v>
      </c>
      <c r="AR12" s="17"/>
      <c r="AS12" s="17">
        <v>0.33931728195201299</v>
      </c>
      <c r="AT12" s="17">
        <v>0.35074952221197803</v>
      </c>
      <c r="AU12" s="17">
        <v>0.45224831938156901</v>
      </c>
      <c r="AV12" s="17">
        <v>0.57942606095799698</v>
      </c>
      <c r="AW12" s="17">
        <v>0.54288351815565095</v>
      </c>
      <c r="AX12" s="17"/>
      <c r="AY12" s="17">
        <v>0.42521300921284999</v>
      </c>
      <c r="AZ12" s="17" t="s">
        <v>92</v>
      </c>
    </row>
    <row r="13" spans="2:52" ht="28.8" x14ac:dyDescent="0.3">
      <c r="B13" s="21" t="s">
        <v>86</v>
      </c>
      <c r="C13" s="17">
        <v>0.39426116345718898</v>
      </c>
      <c r="D13" s="17">
        <v>0.415509894569557</v>
      </c>
      <c r="E13" s="17">
        <v>0.36698745177749498</v>
      </c>
      <c r="F13" s="17"/>
      <c r="G13" s="17">
        <v>0.41070778585927997</v>
      </c>
      <c r="H13" s="17">
        <v>0.44280845161937699</v>
      </c>
      <c r="I13" s="17">
        <v>0.43300962204462501</v>
      </c>
      <c r="J13" s="17">
        <v>0.38264740943930697</v>
      </c>
      <c r="K13" s="17">
        <v>0.37660115385190501</v>
      </c>
      <c r="L13" s="17">
        <v>0.30388468853974399</v>
      </c>
      <c r="M13" s="17"/>
      <c r="N13" s="17">
        <v>0.40755428807884098</v>
      </c>
      <c r="O13" s="17">
        <v>0.44953793804423697</v>
      </c>
      <c r="P13" s="17">
        <v>0.34194043836551902</v>
      </c>
      <c r="Q13" s="17">
        <v>0.36471746984277498</v>
      </c>
      <c r="R13" s="17"/>
      <c r="S13" s="17">
        <v>0.39895735345088801</v>
      </c>
      <c r="T13" s="17">
        <v>0.26793607490805499</v>
      </c>
      <c r="U13" s="17">
        <v>0.34478847654140099</v>
      </c>
      <c r="V13" s="17">
        <v>0.341071632903311</v>
      </c>
      <c r="W13" s="17">
        <v>0.35313187004771901</v>
      </c>
      <c r="X13" s="17">
        <v>0.39497764796802998</v>
      </c>
      <c r="Y13" s="17">
        <v>0.35461071380949</v>
      </c>
      <c r="Z13" s="17">
        <v>0.51742814428988804</v>
      </c>
      <c r="AA13" s="17">
        <v>0.51783276757059504</v>
      </c>
      <c r="AB13" s="17">
        <v>0.42339412257959602</v>
      </c>
      <c r="AC13" s="17">
        <v>0.48424795589538</v>
      </c>
      <c r="AD13" s="17">
        <v>0.32379126583658802</v>
      </c>
      <c r="AE13" s="17"/>
      <c r="AF13" s="17">
        <v>0.37480598771993501</v>
      </c>
      <c r="AG13" s="17">
        <v>0.42523874464048</v>
      </c>
      <c r="AH13" s="17">
        <v>0.27469928050995002</v>
      </c>
      <c r="AI13" s="17">
        <v>0.38841806966814602</v>
      </c>
      <c r="AJ13" s="17">
        <v>0.44258518718786899</v>
      </c>
      <c r="AK13" s="17"/>
      <c r="AL13" s="17">
        <v>0.41237390538807001</v>
      </c>
      <c r="AM13" s="17">
        <v>0.38347186089268798</v>
      </c>
      <c r="AN13" s="17">
        <v>0.319175905910695</v>
      </c>
      <c r="AO13" s="17">
        <v>0.38581423613537902</v>
      </c>
      <c r="AP13" s="17">
        <v>0.41273184473880897</v>
      </c>
      <c r="AQ13" s="17">
        <v>0.44966176745516501</v>
      </c>
      <c r="AR13" s="17"/>
      <c r="AS13" s="17">
        <v>0.34543973570602998</v>
      </c>
      <c r="AT13" s="17">
        <v>0.32752114029795698</v>
      </c>
      <c r="AU13" s="17">
        <v>0.452797307961815</v>
      </c>
      <c r="AV13" s="17">
        <v>0.405612803615503</v>
      </c>
      <c r="AW13" s="17">
        <v>0.54311216759428005</v>
      </c>
      <c r="AX13" s="17"/>
      <c r="AY13" s="17">
        <v>0.39426116345718898</v>
      </c>
      <c r="AZ13" s="17" t="s">
        <v>92</v>
      </c>
    </row>
    <row r="14" spans="2:52" ht="28.8" x14ac:dyDescent="0.3">
      <c r="B14" s="21" t="s">
        <v>87</v>
      </c>
      <c r="C14" s="17">
        <v>0.34767304248651698</v>
      </c>
      <c r="D14" s="17">
        <v>0.34259646906494501</v>
      </c>
      <c r="E14" s="17">
        <v>0.35249160309237998</v>
      </c>
      <c r="F14" s="17"/>
      <c r="G14" s="17">
        <v>0.33616775243729702</v>
      </c>
      <c r="H14" s="17">
        <v>0.33836040122675098</v>
      </c>
      <c r="I14" s="17">
        <v>0.37770571099144001</v>
      </c>
      <c r="J14" s="17">
        <v>0.34012444615416698</v>
      </c>
      <c r="K14" s="17">
        <v>0.30658079954241901</v>
      </c>
      <c r="L14" s="17">
        <v>0.374036959563883</v>
      </c>
      <c r="M14" s="17"/>
      <c r="N14" s="17">
        <v>0.37021702830657399</v>
      </c>
      <c r="O14" s="17">
        <v>0.349014260451745</v>
      </c>
      <c r="P14" s="17">
        <v>0.38564218308758402</v>
      </c>
      <c r="Q14" s="17">
        <v>0.285793777818099</v>
      </c>
      <c r="R14" s="17"/>
      <c r="S14" s="17">
        <v>0.35769929108760901</v>
      </c>
      <c r="T14" s="17">
        <v>0.343720536426806</v>
      </c>
      <c r="U14" s="17">
        <v>0.34098460296329602</v>
      </c>
      <c r="V14" s="17">
        <v>0.40250737832783101</v>
      </c>
      <c r="W14" s="17">
        <v>0.3664491038214</v>
      </c>
      <c r="X14" s="17">
        <v>0.31729144565879502</v>
      </c>
      <c r="Y14" s="17">
        <v>0.30100547476574702</v>
      </c>
      <c r="Z14" s="17">
        <v>0.41296806282257598</v>
      </c>
      <c r="AA14" s="17">
        <v>0.43273214960836298</v>
      </c>
      <c r="AB14" s="17">
        <v>0.25873597913955199</v>
      </c>
      <c r="AC14" s="17">
        <v>0.38187664789116099</v>
      </c>
      <c r="AD14" s="17">
        <v>0.15195840891863899</v>
      </c>
      <c r="AE14" s="17"/>
      <c r="AF14" s="17">
        <v>0.37502445663464801</v>
      </c>
      <c r="AG14" s="17">
        <v>0.33768541184126699</v>
      </c>
      <c r="AH14" s="17">
        <v>0.375368282119656</v>
      </c>
      <c r="AI14" s="17">
        <v>0.37344806958891302</v>
      </c>
      <c r="AJ14" s="17">
        <v>0.27132799882194703</v>
      </c>
      <c r="AK14" s="17"/>
      <c r="AL14" s="17">
        <v>0.346384569451471</v>
      </c>
      <c r="AM14" s="17">
        <v>0.34883917157948902</v>
      </c>
      <c r="AN14" s="17">
        <v>0.42810939422416899</v>
      </c>
      <c r="AO14" s="17">
        <v>0.38961737633159799</v>
      </c>
      <c r="AP14" s="17">
        <v>0.260614836512994</v>
      </c>
      <c r="AQ14" s="17">
        <v>0.33079654998483399</v>
      </c>
      <c r="AR14" s="17"/>
      <c r="AS14" s="17">
        <v>0.29488621214821698</v>
      </c>
      <c r="AT14" s="17">
        <v>0.31254037369154603</v>
      </c>
      <c r="AU14" s="17">
        <v>0.34328694317522501</v>
      </c>
      <c r="AV14" s="17">
        <v>0.39095155223948103</v>
      </c>
      <c r="AW14" s="17">
        <v>0.48401728953097001</v>
      </c>
      <c r="AX14" s="17"/>
      <c r="AY14" s="17">
        <v>0.34767304248651698</v>
      </c>
      <c r="AZ14" s="17" t="s">
        <v>92</v>
      </c>
    </row>
    <row r="15" spans="2:52" ht="28.8" x14ac:dyDescent="0.3">
      <c r="B15" s="21" t="s">
        <v>88</v>
      </c>
      <c r="C15" s="17">
        <v>0.31798520364154398</v>
      </c>
      <c r="D15" s="17">
        <v>0.33246233989351298</v>
      </c>
      <c r="E15" s="17">
        <v>0.29795396448356898</v>
      </c>
      <c r="F15" s="17"/>
      <c r="G15" s="17">
        <v>0.37063177544679199</v>
      </c>
      <c r="H15" s="17">
        <v>0.41513156682508801</v>
      </c>
      <c r="I15" s="17">
        <v>0.33182487620370099</v>
      </c>
      <c r="J15" s="17">
        <v>0.31582224037426898</v>
      </c>
      <c r="K15" s="17">
        <v>0.25097165431888402</v>
      </c>
      <c r="L15" s="17">
        <v>0.18700768865261899</v>
      </c>
      <c r="M15" s="17"/>
      <c r="N15" s="17">
        <v>0.314593182913183</v>
      </c>
      <c r="O15" s="17">
        <v>0.36373071604601498</v>
      </c>
      <c r="P15" s="17">
        <v>0.27305476319637101</v>
      </c>
      <c r="Q15" s="17">
        <v>0.30072393988061702</v>
      </c>
      <c r="R15" s="17"/>
      <c r="S15" s="17">
        <v>0.32413124168108398</v>
      </c>
      <c r="T15" s="17">
        <v>0.35240396796132101</v>
      </c>
      <c r="U15" s="17">
        <v>0.37933662635603899</v>
      </c>
      <c r="V15" s="17">
        <v>0.30058786210822902</v>
      </c>
      <c r="W15" s="17">
        <v>0.30712370178528597</v>
      </c>
      <c r="X15" s="17">
        <v>0.33543490444819002</v>
      </c>
      <c r="Y15" s="17">
        <v>0.280125904263961</v>
      </c>
      <c r="Z15" s="17">
        <v>0.24023358686031501</v>
      </c>
      <c r="AA15" s="17">
        <v>0.38313738497588801</v>
      </c>
      <c r="AB15" s="17">
        <v>0.211056045839841</v>
      </c>
      <c r="AC15" s="17">
        <v>0.36569788811412901</v>
      </c>
      <c r="AD15" s="17">
        <v>0.25605877750328299</v>
      </c>
      <c r="AE15" s="17"/>
      <c r="AF15" s="17">
        <v>0.21367596047681001</v>
      </c>
      <c r="AG15" s="17">
        <v>0.35476560039083099</v>
      </c>
      <c r="AH15" s="17">
        <v>0.359704143705526</v>
      </c>
      <c r="AI15" s="17">
        <v>0.29158485719789901</v>
      </c>
      <c r="AJ15" s="17">
        <v>0.34678268366896298</v>
      </c>
      <c r="AK15" s="17"/>
      <c r="AL15" s="17">
        <v>0.37357158403292201</v>
      </c>
      <c r="AM15" s="17">
        <v>0.24686514319470401</v>
      </c>
      <c r="AN15" s="17">
        <v>0.28410910284770502</v>
      </c>
      <c r="AO15" s="17">
        <v>0.26691186654709298</v>
      </c>
      <c r="AP15" s="17">
        <v>0.41992701041408997</v>
      </c>
      <c r="AQ15" s="17">
        <v>0.261308460701694</v>
      </c>
      <c r="AR15" s="17"/>
      <c r="AS15" s="17">
        <v>0.23049574651028801</v>
      </c>
      <c r="AT15" s="17">
        <v>0.29834622624835</v>
      </c>
      <c r="AU15" s="17">
        <v>0.36346401452747301</v>
      </c>
      <c r="AV15" s="17">
        <v>0.44524685520969298</v>
      </c>
      <c r="AW15" s="17">
        <v>0.38387168745586198</v>
      </c>
      <c r="AX15" s="17"/>
      <c r="AY15" s="17">
        <v>0.31798520364154398</v>
      </c>
      <c r="AZ15" s="17" t="s">
        <v>92</v>
      </c>
    </row>
    <row r="16" spans="2:52" ht="57.6" x14ac:dyDescent="0.3">
      <c r="B16" s="21" t="s">
        <v>89</v>
      </c>
      <c r="C16" s="17">
        <v>0.17012144047816</v>
      </c>
      <c r="D16" s="17">
        <v>0.19055291549944101</v>
      </c>
      <c r="E16" s="17">
        <v>0.14780148761807799</v>
      </c>
      <c r="F16" s="17"/>
      <c r="G16" s="17">
        <v>0.23514796393833501</v>
      </c>
      <c r="H16" s="17">
        <v>0.16786923039579399</v>
      </c>
      <c r="I16" s="17">
        <v>0.19619266407383201</v>
      </c>
      <c r="J16" s="17">
        <v>0.15075219367839299</v>
      </c>
      <c r="K16" s="17">
        <v>0.10124416312772801</v>
      </c>
      <c r="L16" s="17">
        <v>0.150264134024434</v>
      </c>
      <c r="M16" s="17"/>
      <c r="N16" s="17">
        <v>0.17402530995544499</v>
      </c>
      <c r="O16" s="17">
        <v>0.16474301742376099</v>
      </c>
      <c r="P16" s="17">
        <v>0.17912909317742301</v>
      </c>
      <c r="Q16" s="17">
        <v>0.16202271043815999</v>
      </c>
      <c r="R16" s="17"/>
      <c r="S16" s="17">
        <v>0.20561610367400801</v>
      </c>
      <c r="T16" s="17">
        <v>0.190990346771022</v>
      </c>
      <c r="U16" s="17">
        <v>0.20337125355451299</v>
      </c>
      <c r="V16" s="17">
        <v>0.135794986578746</v>
      </c>
      <c r="W16" s="17">
        <v>0.18055374418220499</v>
      </c>
      <c r="X16" s="17">
        <v>0.15191454079295999</v>
      </c>
      <c r="Y16" s="17">
        <v>0.22394272034085599</v>
      </c>
      <c r="Z16" s="17">
        <v>0.21708035633038</v>
      </c>
      <c r="AA16" s="17">
        <v>0.139082997242399</v>
      </c>
      <c r="AB16" s="17">
        <v>9.0829299453826104E-2</v>
      </c>
      <c r="AC16" s="17">
        <v>0.19326535169016401</v>
      </c>
      <c r="AD16" s="17">
        <v>0.101296732687362</v>
      </c>
      <c r="AE16" s="17"/>
      <c r="AF16" s="17">
        <v>0.15630746625567701</v>
      </c>
      <c r="AG16" s="17">
        <v>0.174746484171142</v>
      </c>
      <c r="AH16" s="17">
        <v>0.14595726041741999</v>
      </c>
      <c r="AI16" s="17">
        <v>0.17474313864994301</v>
      </c>
      <c r="AJ16" s="17">
        <v>0.28924480839086703</v>
      </c>
      <c r="AK16" s="17"/>
      <c r="AL16" s="17">
        <v>0.18400031368561801</v>
      </c>
      <c r="AM16" s="17">
        <v>0.15484158590504099</v>
      </c>
      <c r="AN16" s="17">
        <v>0.15259855489993501</v>
      </c>
      <c r="AO16" s="17">
        <v>0.158208214252059</v>
      </c>
      <c r="AP16" s="17">
        <v>0.31557952171454401</v>
      </c>
      <c r="AQ16" s="17">
        <v>0.11387503809626701</v>
      </c>
      <c r="AR16" s="17"/>
      <c r="AS16" s="17">
        <v>9.4854028712753405E-2</v>
      </c>
      <c r="AT16" s="17">
        <v>0.22309845187399499</v>
      </c>
      <c r="AU16" s="17">
        <v>0.16305303246967801</v>
      </c>
      <c r="AV16" s="17">
        <v>0.182063177947386</v>
      </c>
      <c r="AW16" s="17">
        <v>0.19895391956974401</v>
      </c>
      <c r="AX16" s="17"/>
      <c r="AY16" s="17">
        <v>0.17012144047816</v>
      </c>
      <c r="AZ16" s="17" t="s">
        <v>92</v>
      </c>
    </row>
    <row r="17" spans="2:52" x14ac:dyDescent="0.3">
      <c r="B17" s="21" t="s">
        <v>90</v>
      </c>
      <c r="C17" s="22">
        <v>4.6516669218680798E-3</v>
      </c>
      <c r="D17" s="22">
        <v>5.1940521963045796E-3</v>
      </c>
      <c r="E17" s="22">
        <v>4.0602052152451298E-3</v>
      </c>
      <c r="F17" s="22"/>
      <c r="G17" s="22">
        <v>1.1127111529619701E-2</v>
      </c>
      <c r="H17" s="22">
        <v>9.0727648639801397E-3</v>
      </c>
      <c r="I17" s="22">
        <v>0</v>
      </c>
      <c r="J17" s="22">
        <v>6.1018300350911599E-3</v>
      </c>
      <c r="K17" s="22">
        <v>0</v>
      </c>
      <c r="L17" s="22">
        <v>0</v>
      </c>
      <c r="M17" s="22"/>
      <c r="N17" s="22">
        <v>9.7321074385591406E-3</v>
      </c>
      <c r="O17" s="22">
        <v>3.5790761281021401E-3</v>
      </c>
      <c r="P17" s="22">
        <v>4.2353674847248196E-3</v>
      </c>
      <c r="Q17" s="22">
        <v>0</v>
      </c>
      <c r="R17" s="22"/>
      <c r="S17" s="22">
        <v>0</v>
      </c>
      <c r="T17" s="22">
        <v>8.9196366729841301E-3</v>
      </c>
      <c r="U17" s="22">
        <v>0</v>
      </c>
      <c r="V17" s="22">
        <v>0</v>
      </c>
      <c r="W17" s="22">
        <v>0</v>
      </c>
      <c r="X17" s="22">
        <v>1.17291053767851E-2</v>
      </c>
      <c r="Y17" s="22">
        <v>0</v>
      </c>
      <c r="Z17" s="22">
        <v>0</v>
      </c>
      <c r="AA17" s="22">
        <v>6.9585169437023303E-3</v>
      </c>
      <c r="AB17" s="22">
        <v>1.8211457922231399E-2</v>
      </c>
      <c r="AC17" s="22">
        <v>0</v>
      </c>
      <c r="AD17" s="22">
        <v>0</v>
      </c>
      <c r="AE17" s="22"/>
      <c r="AF17" s="22">
        <v>0</v>
      </c>
      <c r="AG17" s="22">
        <v>0</v>
      </c>
      <c r="AH17" s="22">
        <v>0</v>
      </c>
      <c r="AI17" s="22">
        <v>8.1310052995637403E-3</v>
      </c>
      <c r="AJ17" s="22">
        <v>1.6991130761264898E-2</v>
      </c>
      <c r="AK17" s="22"/>
      <c r="AL17" s="22">
        <v>0</v>
      </c>
      <c r="AM17" s="22">
        <v>0</v>
      </c>
      <c r="AN17" s="22">
        <v>0</v>
      </c>
      <c r="AO17" s="22">
        <v>4.4804974107171096E-3</v>
      </c>
      <c r="AP17" s="22">
        <v>2.7400557591237499E-2</v>
      </c>
      <c r="AQ17" s="22">
        <v>0</v>
      </c>
      <c r="AR17" s="22"/>
      <c r="AS17" s="22">
        <v>0</v>
      </c>
      <c r="AT17" s="22">
        <v>1.1392027073939499E-2</v>
      </c>
      <c r="AU17" s="22">
        <v>3.4769116474108398E-3</v>
      </c>
      <c r="AV17" s="22">
        <v>0</v>
      </c>
      <c r="AW17" s="22">
        <v>0</v>
      </c>
      <c r="AX17" s="22"/>
      <c r="AY17" s="22">
        <v>4.6516669218680798E-3</v>
      </c>
      <c r="AZ17" s="22" t="s">
        <v>92</v>
      </c>
    </row>
    <row r="18" spans="2:52" x14ac:dyDescent="0.3">
      <c r="B18" s="16" t="s">
        <v>94</v>
      </c>
    </row>
    <row r="19" spans="2:52" x14ac:dyDescent="0.3">
      <c r="B19" t="s">
        <v>77</v>
      </c>
    </row>
    <row r="20" spans="2:52" x14ac:dyDescent="0.3">
      <c r="B20" t="s">
        <v>78</v>
      </c>
    </row>
    <row r="22" spans="2:52" x14ac:dyDescent="0.3">
      <c r="B22" s="8" t="str">
        <f>HYPERLINK("#'Contents'!A1", "Return to Contents")</f>
        <v>Return to Contents</v>
      </c>
    </row>
  </sheetData>
  <mergeCells count="9">
    <mergeCell ref="AL5:AQ5"/>
    <mergeCell ref="AS5:AW5"/>
    <mergeCell ref="AY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Z22"/>
  <sheetViews>
    <sheetView showGridLines="0" topLeftCell="A11"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2" width="10.6640625" customWidth="1"/>
    <col min="53" max="53" width="2.21875" customWidth="1"/>
  </cols>
  <sheetData>
    <row r="2" spans="2:52" ht="40.049999999999997" customHeight="1" x14ac:dyDescent="0.3">
      <c r="D2" s="30" t="s">
        <v>103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row>
    <row r="5" spans="2:52" ht="30" customHeight="1" x14ac:dyDescent="0.3">
      <c r="B5" s="15"/>
      <c r="C5" s="15"/>
      <c r="D5" s="29" t="s">
        <v>58</v>
      </c>
      <c r="E5" s="29"/>
      <c r="F5" s="15"/>
      <c r="G5" s="29" t="s">
        <v>59</v>
      </c>
      <c r="H5" s="29"/>
      <c r="I5" s="29"/>
      <c r="J5" s="29"/>
      <c r="K5" s="29"/>
      <c r="L5" s="29"/>
      <c r="M5" s="15"/>
      <c r="N5" s="29" t="s">
        <v>60</v>
      </c>
      <c r="O5" s="29"/>
      <c r="P5" s="29"/>
      <c r="Q5" s="29"/>
      <c r="R5" s="15"/>
      <c r="S5" s="29" t="s">
        <v>61</v>
      </c>
      <c r="T5" s="29"/>
      <c r="U5" s="29"/>
      <c r="V5" s="29"/>
      <c r="W5" s="29"/>
      <c r="X5" s="29"/>
      <c r="Y5" s="29"/>
      <c r="Z5" s="29"/>
      <c r="AA5" s="29"/>
      <c r="AB5" s="29"/>
      <c r="AC5" s="29"/>
      <c r="AD5" s="29"/>
      <c r="AE5" s="15"/>
      <c r="AF5" s="29" t="s">
        <v>62</v>
      </c>
      <c r="AG5" s="29"/>
      <c r="AH5" s="29"/>
      <c r="AI5" s="29"/>
      <c r="AJ5" s="29"/>
      <c r="AK5" s="15"/>
      <c r="AL5" s="29" t="s">
        <v>63</v>
      </c>
      <c r="AM5" s="29"/>
      <c r="AN5" s="29"/>
      <c r="AO5" s="29"/>
      <c r="AP5" s="29"/>
      <c r="AQ5" s="29"/>
      <c r="AR5" s="15"/>
      <c r="AS5" s="29" t="s">
        <v>64</v>
      </c>
      <c r="AT5" s="29"/>
      <c r="AU5" s="29"/>
      <c r="AV5" s="29"/>
      <c r="AW5" s="29"/>
      <c r="AX5" s="15"/>
      <c r="AY5" s="29" t="s">
        <v>65</v>
      </c>
      <c r="AZ5" s="29"/>
    </row>
    <row r="6" spans="2:52"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row>
    <row r="7" spans="2:52" ht="30" customHeight="1" x14ac:dyDescent="0.3">
      <c r="B7" s="10" t="s">
        <v>18</v>
      </c>
      <c r="C7" s="10">
        <v>650</v>
      </c>
      <c r="D7" s="10">
        <v>290</v>
      </c>
      <c r="E7" s="10">
        <v>359</v>
      </c>
      <c r="F7" s="10"/>
      <c r="G7" s="10">
        <v>70</v>
      </c>
      <c r="H7" s="10">
        <v>78</v>
      </c>
      <c r="I7" s="10">
        <v>99</v>
      </c>
      <c r="J7" s="10">
        <v>124</v>
      </c>
      <c r="K7" s="10">
        <v>110</v>
      </c>
      <c r="L7" s="10">
        <v>169</v>
      </c>
      <c r="M7" s="10"/>
      <c r="N7" s="10">
        <v>168</v>
      </c>
      <c r="O7" s="10">
        <v>161</v>
      </c>
      <c r="P7" s="10">
        <v>148</v>
      </c>
      <c r="Q7" s="10">
        <v>170</v>
      </c>
      <c r="R7" s="10"/>
      <c r="S7" s="10">
        <v>72</v>
      </c>
      <c r="T7" s="10">
        <v>113</v>
      </c>
      <c r="U7" s="10">
        <v>57</v>
      </c>
      <c r="V7" s="10">
        <v>76</v>
      </c>
      <c r="W7" s="10">
        <v>48</v>
      </c>
      <c r="X7" s="10">
        <v>67</v>
      </c>
      <c r="Y7" s="10">
        <v>50</v>
      </c>
      <c r="Z7" s="10">
        <v>25</v>
      </c>
      <c r="AA7" s="10">
        <v>57</v>
      </c>
      <c r="AB7" s="10">
        <v>37</v>
      </c>
      <c r="AC7" s="10">
        <v>35</v>
      </c>
      <c r="AD7" s="10">
        <v>13</v>
      </c>
      <c r="AE7" s="10"/>
      <c r="AF7" s="10">
        <v>160</v>
      </c>
      <c r="AG7" s="10">
        <v>163</v>
      </c>
      <c r="AH7" s="10">
        <v>53</v>
      </c>
      <c r="AI7" s="10">
        <v>122</v>
      </c>
      <c r="AJ7" s="10">
        <v>43</v>
      </c>
      <c r="AK7" s="10"/>
      <c r="AL7" s="10">
        <v>90</v>
      </c>
      <c r="AM7" s="10">
        <v>110</v>
      </c>
      <c r="AN7" s="10">
        <v>66</v>
      </c>
      <c r="AO7" s="10">
        <v>218</v>
      </c>
      <c r="AP7" s="10">
        <v>51</v>
      </c>
      <c r="AQ7" s="10">
        <v>58</v>
      </c>
      <c r="AR7" s="10"/>
      <c r="AS7" s="10">
        <v>176</v>
      </c>
      <c r="AT7" s="10">
        <v>170</v>
      </c>
      <c r="AU7" s="10">
        <v>134</v>
      </c>
      <c r="AV7" s="10">
        <v>62</v>
      </c>
      <c r="AW7" s="10">
        <v>9</v>
      </c>
      <c r="AX7" s="10"/>
      <c r="AY7" s="10" t="s">
        <v>91</v>
      </c>
      <c r="AZ7" s="10">
        <v>650</v>
      </c>
    </row>
    <row r="8" spans="2:52" ht="30" customHeight="1" x14ac:dyDescent="0.3">
      <c r="B8" s="11" t="s">
        <v>19</v>
      </c>
      <c r="C8" s="11">
        <v>653</v>
      </c>
      <c r="D8" s="11">
        <v>287</v>
      </c>
      <c r="E8" s="11">
        <v>365</v>
      </c>
      <c r="F8" s="11"/>
      <c r="G8" s="11">
        <v>68</v>
      </c>
      <c r="H8" s="11">
        <v>76</v>
      </c>
      <c r="I8" s="11">
        <v>105</v>
      </c>
      <c r="J8" s="11">
        <v>130</v>
      </c>
      <c r="K8" s="11">
        <v>109</v>
      </c>
      <c r="L8" s="11">
        <v>165</v>
      </c>
      <c r="M8" s="11"/>
      <c r="N8" s="11">
        <v>167</v>
      </c>
      <c r="O8" s="11">
        <v>162</v>
      </c>
      <c r="P8" s="11">
        <v>146</v>
      </c>
      <c r="Q8" s="11">
        <v>175</v>
      </c>
      <c r="R8" s="11"/>
      <c r="S8" s="11">
        <v>72</v>
      </c>
      <c r="T8" s="11">
        <v>113</v>
      </c>
      <c r="U8" s="11">
        <v>59</v>
      </c>
      <c r="V8" s="11">
        <v>79</v>
      </c>
      <c r="W8" s="11">
        <v>46</v>
      </c>
      <c r="X8" s="11">
        <v>69</v>
      </c>
      <c r="Y8" s="11">
        <v>49</v>
      </c>
      <c r="Z8" s="11">
        <v>23</v>
      </c>
      <c r="AA8" s="11">
        <v>57</v>
      </c>
      <c r="AB8" s="11">
        <v>40</v>
      </c>
      <c r="AC8" s="11">
        <v>34</v>
      </c>
      <c r="AD8" s="11">
        <v>12</v>
      </c>
      <c r="AE8" s="11"/>
      <c r="AF8" s="11">
        <v>159</v>
      </c>
      <c r="AG8" s="11">
        <v>164</v>
      </c>
      <c r="AH8" s="11">
        <v>54</v>
      </c>
      <c r="AI8" s="11">
        <v>122</v>
      </c>
      <c r="AJ8" s="11">
        <v>43</v>
      </c>
      <c r="AK8" s="11"/>
      <c r="AL8" s="11">
        <v>90</v>
      </c>
      <c r="AM8" s="11">
        <v>110</v>
      </c>
      <c r="AN8" s="11">
        <v>67</v>
      </c>
      <c r="AO8" s="11">
        <v>219</v>
      </c>
      <c r="AP8" s="11">
        <v>51</v>
      </c>
      <c r="AQ8" s="11">
        <v>58</v>
      </c>
      <c r="AR8" s="11"/>
      <c r="AS8" s="11">
        <v>177</v>
      </c>
      <c r="AT8" s="11">
        <v>170</v>
      </c>
      <c r="AU8" s="11">
        <v>134</v>
      </c>
      <c r="AV8" s="11">
        <v>63</v>
      </c>
      <c r="AW8" s="11">
        <v>9</v>
      </c>
      <c r="AX8" s="11"/>
      <c r="AY8" s="11" t="s">
        <v>91</v>
      </c>
      <c r="AZ8" s="11">
        <v>653</v>
      </c>
    </row>
    <row r="9" spans="2:52" ht="28.8" x14ac:dyDescent="0.3">
      <c r="B9" s="21" t="s">
        <v>95</v>
      </c>
      <c r="C9" s="17">
        <v>0.64179127311613304</v>
      </c>
      <c r="D9" s="17">
        <v>0.67039938247896202</v>
      </c>
      <c r="E9" s="17">
        <v>0.61832804301472299</v>
      </c>
      <c r="F9" s="17"/>
      <c r="G9" s="17">
        <v>0.299728580497582</v>
      </c>
      <c r="H9" s="17">
        <v>0.43317568609775797</v>
      </c>
      <c r="I9" s="17">
        <v>0.57461197623915605</v>
      </c>
      <c r="J9" s="17">
        <v>0.64846257541390595</v>
      </c>
      <c r="K9" s="17">
        <v>0.75645627144304906</v>
      </c>
      <c r="L9" s="17">
        <v>0.84205535203777004</v>
      </c>
      <c r="M9" s="17"/>
      <c r="N9" s="17">
        <v>0.64737578782015404</v>
      </c>
      <c r="O9" s="17">
        <v>0.674801892113568</v>
      </c>
      <c r="P9" s="17">
        <v>0.65137670846298001</v>
      </c>
      <c r="Q9" s="17">
        <v>0.59152007561069797</v>
      </c>
      <c r="R9" s="17"/>
      <c r="S9" s="17">
        <v>0.53975333230219602</v>
      </c>
      <c r="T9" s="17">
        <v>0.71495633733048702</v>
      </c>
      <c r="U9" s="17">
        <v>0.70428484174800798</v>
      </c>
      <c r="V9" s="17">
        <v>0.65807456008478205</v>
      </c>
      <c r="W9" s="17">
        <v>0.62230558112455303</v>
      </c>
      <c r="X9" s="17">
        <v>0.62925209135571902</v>
      </c>
      <c r="Y9" s="17">
        <v>0.63411257391605802</v>
      </c>
      <c r="Z9" s="17">
        <v>0.47730368924171501</v>
      </c>
      <c r="AA9" s="17">
        <v>0.52700595236805203</v>
      </c>
      <c r="AB9" s="17">
        <v>0.73043837779124798</v>
      </c>
      <c r="AC9" s="17">
        <v>0.79611261209198003</v>
      </c>
      <c r="AD9" s="17">
        <v>0.45697262248621401</v>
      </c>
      <c r="AE9" s="17"/>
      <c r="AF9" s="17">
        <v>0.71806458139684104</v>
      </c>
      <c r="AG9" s="17">
        <v>0.57893724669829305</v>
      </c>
      <c r="AH9" s="17">
        <v>0.69606700632180896</v>
      </c>
      <c r="AI9" s="17">
        <v>0.68863989573387896</v>
      </c>
      <c r="AJ9" s="17">
        <v>0.51356734157467199</v>
      </c>
      <c r="AK9" s="17"/>
      <c r="AL9" s="17">
        <v>0.57154893869708401</v>
      </c>
      <c r="AM9" s="17">
        <v>0.72469448850999396</v>
      </c>
      <c r="AN9" s="17">
        <v>0.66275129204445005</v>
      </c>
      <c r="AO9" s="17">
        <v>0.67660487672199399</v>
      </c>
      <c r="AP9" s="17">
        <v>0.38974351132206497</v>
      </c>
      <c r="AQ9" s="17">
        <v>0.63362573040646297</v>
      </c>
      <c r="AR9" s="17"/>
      <c r="AS9" s="17">
        <v>0.65261069917385395</v>
      </c>
      <c r="AT9" s="17">
        <v>0.59621662577224699</v>
      </c>
      <c r="AU9" s="17">
        <v>0.61775424556918102</v>
      </c>
      <c r="AV9" s="17">
        <v>0.64279103066516996</v>
      </c>
      <c r="AW9" s="17">
        <v>0.46918072617282203</v>
      </c>
      <c r="AX9" s="17"/>
      <c r="AY9" s="17" t="s">
        <v>92</v>
      </c>
      <c r="AZ9" s="17">
        <v>0.64179127311613304</v>
      </c>
    </row>
    <row r="10" spans="2:52" ht="43.2" x14ac:dyDescent="0.3">
      <c r="B10" s="21" t="s">
        <v>96</v>
      </c>
      <c r="C10" s="17">
        <v>0.456470187479665</v>
      </c>
      <c r="D10" s="17">
        <v>0.44348457354580301</v>
      </c>
      <c r="E10" s="17">
        <v>0.46514457043316798</v>
      </c>
      <c r="F10" s="17"/>
      <c r="G10" s="17">
        <v>0.37184448918684498</v>
      </c>
      <c r="H10" s="17">
        <v>0.412837283052302</v>
      </c>
      <c r="I10" s="17">
        <v>0.42707637061581</v>
      </c>
      <c r="J10" s="17">
        <v>0.37912887854406002</v>
      </c>
      <c r="K10" s="17">
        <v>0.54418925177867405</v>
      </c>
      <c r="L10" s="17">
        <v>0.53342149052501397</v>
      </c>
      <c r="M10" s="17"/>
      <c r="N10" s="17">
        <v>0.44019550126122498</v>
      </c>
      <c r="O10" s="17">
        <v>0.47002593885294702</v>
      </c>
      <c r="P10" s="17">
        <v>0.40349970913580102</v>
      </c>
      <c r="Q10" s="17">
        <v>0.49420008983604302</v>
      </c>
      <c r="R10" s="17"/>
      <c r="S10" s="17">
        <v>0.41261058387631799</v>
      </c>
      <c r="T10" s="17">
        <v>0.51223628132053101</v>
      </c>
      <c r="U10" s="17">
        <v>0.51216633933946198</v>
      </c>
      <c r="V10" s="17">
        <v>0.45858018848660798</v>
      </c>
      <c r="W10" s="17">
        <v>0.51941732305111998</v>
      </c>
      <c r="X10" s="17">
        <v>0.41785723270604502</v>
      </c>
      <c r="Y10" s="17">
        <v>0.45220297884101002</v>
      </c>
      <c r="Z10" s="17">
        <v>0.32105327193447197</v>
      </c>
      <c r="AA10" s="17">
        <v>0.33207297625743898</v>
      </c>
      <c r="AB10" s="17">
        <v>0.428971296257943</v>
      </c>
      <c r="AC10" s="17">
        <v>0.62292132421297897</v>
      </c>
      <c r="AD10" s="17">
        <v>0.37230649190927001</v>
      </c>
      <c r="AE10" s="17"/>
      <c r="AF10" s="17">
        <v>0.484086808658168</v>
      </c>
      <c r="AG10" s="17">
        <v>0.44594719586918402</v>
      </c>
      <c r="AH10" s="17">
        <v>0.39850441182466501</v>
      </c>
      <c r="AI10" s="17">
        <v>0.452895099841435</v>
      </c>
      <c r="AJ10" s="17">
        <v>0.60104737524270901</v>
      </c>
      <c r="AK10" s="17"/>
      <c r="AL10" s="17">
        <v>0.46571867129764</v>
      </c>
      <c r="AM10" s="17">
        <v>0.495009582902673</v>
      </c>
      <c r="AN10" s="17">
        <v>0.45341474553939598</v>
      </c>
      <c r="AO10" s="17">
        <v>0.44059388275475497</v>
      </c>
      <c r="AP10" s="17">
        <v>0.52727769014340298</v>
      </c>
      <c r="AQ10" s="17">
        <v>0.44979398135086901</v>
      </c>
      <c r="AR10" s="17"/>
      <c r="AS10" s="17">
        <v>0.46606528770146999</v>
      </c>
      <c r="AT10" s="17">
        <v>0.42853195517155401</v>
      </c>
      <c r="AU10" s="17">
        <v>0.48221029818891797</v>
      </c>
      <c r="AV10" s="17">
        <v>0.40831841223502602</v>
      </c>
      <c r="AW10" s="17">
        <v>0.57426709845210699</v>
      </c>
      <c r="AX10" s="17"/>
      <c r="AY10" s="17" t="s">
        <v>92</v>
      </c>
      <c r="AZ10" s="17">
        <v>0.456470187479665</v>
      </c>
    </row>
    <row r="11" spans="2:52" ht="57.6" x14ac:dyDescent="0.3">
      <c r="B11" s="21" t="s">
        <v>97</v>
      </c>
      <c r="C11" s="17">
        <v>0.435313325513281</v>
      </c>
      <c r="D11" s="17">
        <v>0.48521267709521299</v>
      </c>
      <c r="E11" s="17">
        <v>0.39455608213558502</v>
      </c>
      <c r="F11" s="17"/>
      <c r="G11" s="17">
        <v>0.40085745012343499</v>
      </c>
      <c r="H11" s="17">
        <v>0.345776489306379</v>
      </c>
      <c r="I11" s="17">
        <v>0.35387479330218702</v>
      </c>
      <c r="J11" s="17">
        <v>0.408296967688214</v>
      </c>
      <c r="K11" s="17">
        <v>0.51054379729073895</v>
      </c>
      <c r="L11" s="17">
        <v>0.51450696212548996</v>
      </c>
      <c r="M11" s="17"/>
      <c r="N11" s="17">
        <v>0.466277216573527</v>
      </c>
      <c r="O11" s="17">
        <v>0.39580282824346802</v>
      </c>
      <c r="P11" s="17">
        <v>0.43139899655215103</v>
      </c>
      <c r="Q11" s="17">
        <v>0.44776824064016002</v>
      </c>
      <c r="R11" s="17"/>
      <c r="S11" s="17">
        <v>0.40027641600835501</v>
      </c>
      <c r="T11" s="17">
        <v>0.47728785915236499</v>
      </c>
      <c r="U11" s="17">
        <v>0.49515428563663499</v>
      </c>
      <c r="V11" s="17">
        <v>0.464503766953765</v>
      </c>
      <c r="W11" s="17">
        <v>0.38784276141526303</v>
      </c>
      <c r="X11" s="17">
        <v>0.50010125286673601</v>
      </c>
      <c r="Y11" s="17">
        <v>0.37212360728837801</v>
      </c>
      <c r="Z11" s="17">
        <v>0.31488209531717598</v>
      </c>
      <c r="AA11" s="17">
        <v>0.40810653498064198</v>
      </c>
      <c r="AB11" s="17">
        <v>0.437636844971169</v>
      </c>
      <c r="AC11" s="17">
        <v>0.397148705658665</v>
      </c>
      <c r="AD11" s="17">
        <v>0.29635606202565401</v>
      </c>
      <c r="AE11" s="17"/>
      <c r="AF11" s="17">
        <v>0.485898951769003</v>
      </c>
      <c r="AG11" s="17">
        <v>0.360597318840709</v>
      </c>
      <c r="AH11" s="17">
        <v>0.46672597272051403</v>
      </c>
      <c r="AI11" s="17">
        <v>0.541761966500932</v>
      </c>
      <c r="AJ11" s="17">
        <v>0.28128774153534802</v>
      </c>
      <c r="AK11" s="17"/>
      <c r="AL11" s="17">
        <v>0.34466057907199299</v>
      </c>
      <c r="AM11" s="17">
        <v>0.51273951265470796</v>
      </c>
      <c r="AN11" s="17">
        <v>0.464034087197916</v>
      </c>
      <c r="AO11" s="17">
        <v>0.47728789426616203</v>
      </c>
      <c r="AP11" s="17">
        <v>0.27345659548982998</v>
      </c>
      <c r="AQ11" s="17">
        <v>0.41477131361545899</v>
      </c>
      <c r="AR11" s="17"/>
      <c r="AS11" s="17">
        <v>0.45091793289119603</v>
      </c>
      <c r="AT11" s="17">
        <v>0.42738779678931799</v>
      </c>
      <c r="AU11" s="17">
        <v>0.38138397042431699</v>
      </c>
      <c r="AV11" s="17">
        <v>0.34734186213805102</v>
      </c>
      <c r="AW11" s="17">
        <v>0.78305982407113905</v>
      </c>
      <c r="AX11" s="17"/>
      <c r="AY11" s="17" t="s">
        <v>92</v>
      </c>
      <c r="AZ11" s="17">
        <v>0.435313325513281</v>
      </c>
    </row>
    <row r="12" spans="2:52" ht="28.8" x14ac:dyDescent="0.3">
      <c r="B12" s="21" t="s">
        <v>98</v>
      </c>
      <c r="C12" s="17">
        <v>0.41360969841359602</v>
      </c>
      <c r="D12" s="17">
        <v>0.434750950932072</v>
      </c>
      <c r="E12" s="17">
        <v>0.39537036465877901</v>
      </c>
      <c r="F12" s="17"/>
      <c r="G12" s="17">
        <v>0.32933306553863501</v>
      </c>
      <c r="H12" s="17">
        <v>0.26885206846500498</v>
      </c>
      <c r="I12" s="17">
        <v>0.36184520286275701</v>
      </c>
      <c r="J12" s="17">
        <v>0.44585423501851801</v>
      </c>
      <c r="K12" s="17">
        <v>0.498694688030628</v>
      </c>
      <c r="L12" s="17">
        <v>0.46702567979656801</v>
      </c>
      <c r="M12" s="17"/>
      <c r="N12" s="17">
        <v>0.379417157710636</v>
      </c>
      <c r="O12" s="17">
        <v>0.378864653515535</v>
      </c>
      <c r="P12" s="17">
        <v>0.43844511068267</v>
      </c>
      <c r="Q12" s="17">
        <v>0.45372652316597201</v>
      </c>
      <c r="R12" s="17"/>
      <c r="S12" s="17">
        <v>0.37195058500267603</v>
      </c>
      <c r="T12" s="17">
        <v>0.40830649717131301</v>
      </c>
      <c r="U12" s="17">
        <v>0.469911755881955</v>
      </c>
      <c r="V12" s="17">
        <v>0.47228335370209501</v>
      </c>
      <c r="W12" s="17">
        <v>0.30992275024523702</v>
      </c>
      <c r="X12" s="17">
        <v>0.466553319886583</v>
      </c>
      <c r="Y12" s="17">
        <v>0.41575001206354201</v>
      </c>
      <c r="Z12" s="17">
        <v>0.35610151971631399</v>
      </c>
      <c r="AA12" s="17">
        <v>0.389235717418701</v>
      </c>
      <c r="AB12" s="17">
        <v>0.39705606880004102</v>
      </c>
      <c r="AC12" s="17">
        <v>0.39692935511777599</v>
      </c>
      <c r="AD12" s="17">
        <v>0.46626210415089397</v>
      </c>
      <c r="AE12" s="17"/>
      <c r="AF12" s="17">
        <v>0.46591090848620698</v>
      </c>
      <c r="AG12" s="17">
        <v>0.33178770355158999</v>
      </c>
      <c r="AH12" s="17">
        <v>0.39987893018070397</v>
      </c>
      <c r="AI12" s="17">
        <v>0.438552592980683</v>
      </c>
      <c r="AJ12" s="17">
        <v>0.466072935066289</v>
      </c>
      <c r="AK12" s="17"/>
      <c r="AL12" s="17">
        <v>0.26486232187758102</v>
      </c>
      <c r="AM12" s="17">
        <v>0.46136635117194102</v>
      </c>
      <c r="AN12" s="17">
        <v>0.39625688807477599</v>
      </c>
      <c r="AO12" s="17">
        <v>0.47537998460620701</v>
      </c>
      <c r="AP12" s="17">
        <v>0.41110960291191201</v>
      </c>
      <c r="AQ12" s="17">
        <v>0.36375720193622602</v>
      </c>
      <c r="AR12" s="17"/>
      <c r="AS12" s="17">
        <v>0.47622594566869703</v>
      </c>
      <c r="AT12" s="17">
        <v>0.39008764449290101</v>
      </c>
      <c r="AU12" s="17">
        <v>0.39632400207208701</v>
      </c>
      <c r="AV12" s="17">
        <v>0.31973699972669201</v>
      </c>
      <c r="AW12" s="17">
        <v>0.349501699573252</v>
      </c>
      <c r="AX12" s="17"/>
      <c r="AY12" s="17" t="s">
        <v>92</v>
      </c>
      <c r="AZ12" s="17">
        <v>0.41360969841359602</v>
      </c>
    </row>
    <row r="13" spans="2:52" ht="43.2" x14ac:dyDescent="0.3">
      <c r="B13" s="21" t="s">
        <v>99</v>
      </c>
      <c r="C13" s="17">
        <v>0.33345483166725798</v>
      </c>
      <c r="D13" s="17">
        <v>0.34106535773369701</v>
      </c>
      <c r="E13" s="17">
        <v>0.32561448923129099</v>
      </c>
      <c r="F13" s="17"/>
      <c r="G13" s="17">
        <v>0.41599967674576699</v>
      </c>
      <c r="H13" s="17">
        <v>0.29334699016896698</v>
      </c>
      <c r="I13" s="17">
        <v>0.31490912479675998</v>
      </c>
      <c r="J13" s="17">
        <v>0.38061672784166301</v>
      </c>
      <c r="K13" s="17">
        <v>0.32878373636539299</v>
      </c>
      <c r="L13" s="17">
        <v>0.29559849753512302</v>
      </c>
      <c r="M13" s="17"/>
      <c r="N13" s="17">
        <v>0.328518210941388</v>
      </c>
      <c r="O13" s="17">
        <v>0.33382201055906402</v>
      </c>
      <c r="P13" s="17">
        <v>0.36452012429667602</v>
      </c>
      <c r="Q13" s="17">
        <v>0.311505045374386</v>
      </c>
      <c r="R13" s="17"/>
      <c r="S13" s="17">
        <v>0.30691638693821</v>
      </c>
      <c r="T13" s="17">
        <v>0.42446608115177198</v>
      </c>
      <c r="U13" s="17">
        <v>0.37743641016836499</v>
      </c>
      <c r="V13" s="17">
        <v>0.28884474520517101</v>
      </c>
      <c r="W13" s="17">
        <v>0.372610852822021</v>
      </c>
      <c r="X13" s="17">
        <v>0.23855683261934199</v>
      </c>
      <c r="Y13" s="17">
        <v>0.30037794461798301</v>
      </c>
      <c r="Z13" s="17">
        <v>0.40584709851080403</v>
      </c>
      <c r="AA13" s="17">
        <v>0.28609298030550301</v>
      </c>
      <c r="AB13" s="17">
        <v>0.32735201842902001</v>
      </c>
      <c r="AC13" s="17">
        <v>0.36947837363042801</v>
      </c>
      <c r="AD13" s="17">
        <v>0.24336093963392899</v>
      </c>
      <c r="AE13" s="17"/>
      <c r="AF13" s="17">
        <v>0.28917652415839701</v>
      </c>
      <c r="AG13" s="17">
        <v>0.34895718983307</v>
      </c>
      <c r="AH13" s="17">
        <v>0.41005727474787201</v>
      </c>
      <c r="AI13" s="17">
        <v>0.36949387267053002</v>
      </c>
      <c r="AJ13" s="17">
        <v>0.39287775287078502</v>
      </c>
      <c r="AK13" s="17"/>
      <c r="AL13" s="17">
        <v>0.37335926604914299</v>
      </c>
      <c r="AM13" s="17">
        <v>0.31550020117786398</v>
      </c>
      <c r="AN13" s="17">
        <v>0.37638297090045097</v>
      </c>
      <c r="AO13" s="17">
        <v>0.33824568893016299</v>
      </c>
      <c r="AP13" s="17">
        <v>0.35679428662311402</v>
      </c>
      <c r="AQ13" s="17">
        <v>0.28860987446814501</v>
      </c>
      <c r="AR13" s="17"/>
      <c r="AS13" s="17">
        <v>0.28390902658973</v>
      </c>
      <c r="AT13" s="17">
        <v>0.26981951088728001</v>
      </c>
      <c r="AU13" s="17">
        <v>0.435781874754821</v>
      </c>
      <c r="AV13" s="17">
        <v>0.40415379208161101</v>
      </c>
      <c r="AW13" s="17">
        <v>0.23989438531432</v>
      </c>
      <c r="AX13" s="17"/>
      <c r="AY13" s="17" t="s">
        <v>92</v>
      </c>
      <c r="AZ13" s="17">
        <v>0.33345483166725798</v>
      </c>
    </row>
    <row r="14" spans="2:52" ht="43.2" x14ac:dyDescent="0.3">
      <c r="B14" s="21" t="s">
        <v>100</v>
      </c>
      <c r="C14" s="17">
        <v>0.33020654681228301</v>
      </c>
      <c r="D14" s="17">
        <v>0.38386435296573002</v>
      </c>
      <c r="E14" s="17">
        <v>0.28900256873385299</v>
      </c>
      <c r="F14" s="17"/>
      <c r="G14" s="17">
        <v>0.18740627656626499</v>
      </c>
      <c r="H14" s="17">
        <v>0.20411506420923001</v>
      </c>
      <c r="I14" s="17">
        <v>0.263569815001095</v>
      </c>
      <c r="J14" s="17">
        <v>0.314190890298503</v>
      </c>
      <c r="K14" s="17">
        <v>0.45492037885436698</v>
      </c>
      <c r="L14" s="17">
        <v>0.42051869742041198</v>
      </c>
      <c r="M14" s="17"/>
      <c r="N14" s="17">
        <v>0.340021238346921</v>
      </c>
      <c r="O14" s="17">
        <v>0.34541911091466199</v>
      </c>
      <c r="P14" s="17">
        <v>0.317188283517782</v>
      </c>
      <c r="Q14" s="17">
        <v>0.31779655915287902</v>
      </c>
      <c r="R14" s="17"/>
      <c r="S14" s="17">
        <v>0.34922611308271501</v>
      </c>
      <c r="T14" s="17">
        <v>0.42239579962374602</v>
      </c>
      <c r="U14" s="17">
        <v>0.34981514480716602</v>
      </c>
      <c r="V14" s="17">
        <v>0.41574232248329901</v>
      </c>
      <c r="W14" s="17">
        <v>0.18753907213672999</v>
      </c>
      <c r="X14" s="17">
        <v>0.249059491181925</v>
      </c>
      <c r="Y14" s="17">
        <v>0.33803877512053498</v>
      </c>
      <c r="Z14" s="17">
        <v>0.19818267262945599</v>
      </c>
      <c r="AA14" s="17">
        <v>0.28507111728225598</v>
      </c>
      <c r="AB14" s="17">
        <v>0.296799605834908</v>
      </c>
      <c r="AC14" s="17">
        <v>0.39328583065418099</v>
      </c>
      <c r="AD14" s="17">
        <v>7.6789906257204693E-2</v>
      </c>
      <c r="AE14" s="17"/>
      <c r="AF14" s="17">
        <v>0.31287808248701998</v>
      </c>
      <c r="AG14" s="17">
        <v>0.28816341544891799</v>
      </c>
      <c r="AH14" s="17">
        <v>0.37459780891313799</v>
      </c>
      <c r="AI14" s="17">
        <v>0.40781675728697397</v>
      </c>
      <c r="AJ14" s="17">
        <v>0.367135455369624</v>
      </c>
      <c r="AK14" s="17"/>
      <c r="AL14" s="17">
        <v>0.31522713884825498</v>
      </c>
      <c r="AM14" s="17">
        <v>0.33432959362162501</v>
      </c>
      <c r="AN14" s="17">
        <v>0.34199330786174897</v>
      </c>
      <c r="AO14" s="17">
        <v>0.34275248253213098</v>
      </c>
      <c r="AP14" s="17">
        <v>0.25313497161431497</v>
      </c>
      <c r="AQ14" s="17">
        <v>0.397023930218595</v>
      </c>
      <c r="AR14" s="17"/>
      <c r="AS14" s="17">
        <v>0.36360548104323198</v>
      </c>
      <c r="AT14" s="17">
        <v>0.27197942543409198</v>
      </c>
      <c r="AU14" s="17">
        <v>0.30326973516957401</v>
      </c>
      <c r="AV14" s="17">
        <v>0.36233488765227601</v>
      </c>
      <c r="AW14" s="17">
        <v>0.216940175928861</v>
      </c>
      <c r="AX14" s="17"/>
      <c r="AY14" s="17" t="s">
        <v>92</v>
      </c>
      <c r="AZ14" s="17">
        <v>0.33020654681228301</v>
      </c>
    </row>
    <row r="15" spans="2:52" ht="57.6" x14ac:dyDescent="0.3">
      <c r="B15" s="21" t="s">
        <v>101</v>
      </c>
      <c r="C15" s="17">
        <v>0.318481538760995</v>
      </c>
      <c r="D15" s="17">
        <v>0.32117259166678302</v>
      </c>
      <c r="E15" s="17">
        <v>0.31725991506560502</v>
      </c>
      <c r="F15" s="17"/>
      <c r="G15" s="17">
        <v>0.35818019795065198</v>
      </c>
      <c r="H15" s="17">
        <v>0.331649564835864</v>
      </c>
      <c r="I15" s="17">
        <v>0.32164071970465202</v>
      </c>
      <c r="J15" s="17">
        <v>0.30607510212481098</v>
      </c>
      <c r="K15" s="17">
        <v>0.32933338231223402</v>
      </c>
      <c r="L15" s="17">
        <v>0.29651343616377501</v>
      </c>
      <c r="M15" s="17"/>
      <c r="N15" s="17">
        <v>0.36758269761520601</v>
      </c>
      <c r="O15" s="17">
        <v>0.35504317936015201</v>
      </c>
      <c r="P15" s="17">
        <v>0.248882238139052</v>
      </c>
      <c r="Q15" s="17">
        <v>0.295172509043368</v>
      </c>
      <c r="R15" s="17"/>
      <c r="S15" s="17">
        <v>0.37653845189725699</v>
      </c>
      <c r="T15" s="17">
        <v>0.33701939498158701</v>
      </c>
      <c r="U15" s="17">
        <v>0.37441530358400699</v>
      </c>
      <c r="V15" s="17">
        <v>0.30039793521939501</v>
      </c>
      <c r="W15" s="17">
        <v>0.26678975929854798</v>
      </c>
      <c r="X15" s="17">
        <v>0.31095813191667598</v>
      </c>
      <c r="Y15" s="17">
        <v>0.26296909751268699</v>
      </c>
      <c r="Z15" s="17">
        <v>0.203336868998481</v>
      </c>
      <c r="AA15" s="17">
        <v>0.24853286904952501</v>
      </c>
      <c r="AB15" s="17">
        <v>0.36346725862247897</v>
      </c>
      <c r="AC15" s="17">
        <v>0.312192308776094</v>
      </c>
      <c r="AD15" s="17">
        <v>0.53253474565159598</v>
      </c>
      <c r="AE15" s="17"/>
      <c r="AF15" s="17">
        <v>0.26220393406204701</v>
      </c>
      <c r="AG15" s="17">
        <v>0.31855939335829198</v>
      </c>
      <c r="AH15" s="17">
        <v>0.35853764490435502</v>
      </c>
      <c r="AI15" s="17">
        <v>0.32604400382867899</v>
      </c>
      <c r="AJ15" s="17">
        <v>0.44585204133863099</v>
      </c>
      <c r="AK15" s="17"/>
      <c r="AL15" s="17">
        <v>0.292616171566906</v>
      </c>
      <c r="AM15" s="17">
        <v>0.29038413246008199</v>
      </c>
      <c r="AN15" s="17">
        <v>0.30475328316609601</v>
      </c>
      <c r="AO15" s="17">
        <v>0.29766173585149502</v>
      </c>
      <c r="AP15" s="17">
        <v>0.49781424510468197</v>
      </c>
      <c r="AQ15" s="17">
        <v>0.24228899464398901</v>
      </c>
      <c r="AR15" s="17"/>
      <c r="AS15" s="17">
        <v>0.32458760881506299</v>
      </c>
      <c r="AT15" s="17">
        <v>0.28749775238347802</v>
      </c>
      <c r="AU15" s="17">
        <v>0.387969827194872</v>
      </c>
      <c r="AV15" s="17">
        <v>0.26354000268300798</v>
      </c>
      <c r="AW15" s="17">
        <v>0.32683070812802301</v>
      </c>
      <c r="AX15" s="17"/>
      <c r="AY15" s="17" t="s">
        <v>92</v>
      </c>
      <c r="AZ15" s="17">
        <v>0.318481538760995</v>
      </c>
    </row>
    <row r="16" spans="2:52" ht="43.2" x14ac:dyDescent="0.3">
      <c r="B16" s="21" t="s">
        <v>102</v>
      </c>
      <c r="C16" s="17">
        <v>0.147622176609643</v>
      </c>
      <c r="D16" s="17">
        <v>0.160891907440945</v>
      </c>
      <c r="E16" s="17">
        <v>0.13761688773719299</v>
      </c>
      <c r="F16" s="17"/>
      <c r="G16" s="17">
        <v>0.31265387835386599</v>
      </c>
      <c r="H16" s="17">
        <v>0.177398238485865</v>
      </c>
      <c r="I16" s="17">
        <v>0.142120803427943</v>
      </c>
      <c r="J16" s="17">
        <v>0.118811895782219</v>
      </c>
      <c r="K16" s="17">
        <v>0.116386194800257</v>
      </c>
      <c r="L16" s="17">
        <v>0.112190063965528</v>
      </c>
      <c r="M16" s="17"/>
      <c r="N16" s="17">
        <v>0.153120379749351</v>
      </c>
      <c r="O16" s="17">
        <v>0.14007741815348099</v>
      </c>
      <c r="P16" s="17">
        <v>0.153463015329976</v>
      </c>
      <c r="Q16" s="17">
        <v>0.147076948808574</v>
      </c>
      <c r="R16" s="17"/>
      <c r="S16" s="17">
        <v>0.15145144307227301</v>
      </c>
      <c r="T16" s="17">
        <v>0.15206744394885699</v>
      </c>
      <c r="U16" s="17">
        <v>0.15479012483311799</v>
      </c>
      <c r="V16" s="17">
        <v>0.114928503000611</v>
      </c>
      <c r="W16" s="17">
        <v>0.14397031938298999</v>
      </c>
      <c r="X16" s="17">
        <v>0.13420836404296499</v>
      </c>
      <c r="Y16" s="17">
        <v>0.11670863223301101</v>
      </c>
      <c r="Z16" s="17">
        <v>0.31717887175680698</v>
      </c>
      <c r="AA16" s="17">
        <v>0.108281715373489</v>
      </c>
      <c r="AB16" s="17">
        <v>0.111552329675282</v>
      </c>
      <c r="AC16" s="17">
        <v>0.28093910715459702</v>
      </c>
      <c r="AD16" s="17">
        <v>7.6789906257204693E-2</v>
      </c>
      <c r="AE16" s="17"/>
      <c r="AF16" s="17">
        <v>0.14800110332903901</v>
      </c>
      <c r="AG16" s="17">
        <v>0.168871842669745</v>
      </c>
      <c r="AH16" s="17">
        <v>0.12620505067386401</v>
      </c>
      <c r="AI16" s="17">
        <v>0.17637402086607001</v>
      </c>
      <c r="AJ16" s="17">
        <v>0.203019535307956</v>
      </c>
      <c r="AK16" s="17"/>
      <c r="AL16" s="17">
        <v>0.121542349478014</v>
      </c>
      <c r="AM16" s="17">
        <v>0.16051516232121901</v>
      </c>
      <c r="AN16" s="17">
        <v>0.16204936527632</v>
      </c>
      <c r="AO16" s="17">
        <v>0.16328162669979099</v>
      </c>
      <c r="AP16" s="17">
        <v>0.193301654501323</v>
      </c>
      <c r="AQ16" s="17">
        <v>8.7350119375402699E-2</v>
      </c>
      <c r="AR16" s="17"/>
      <c r="AS16" s="17">
        <v>0.12295896671463399</v>
      </c>
      <c r="AT16" s="17">
        <v>0.15929241189010901</v>
      </c>
      <c r="AU16" s="17">
        <v>0.19624148637820801</v>
      </c>
      <c r="AV16" s="17">
        <v>0.132832470822488</v>
      </c>
      <c r="AW16" s="17">
        <v>0</v>
      </c>
      <c r="AX16" s="17"/>
      <c r="AY16" s="17" t="s">
        <v>92</v>
      </c>
      <c r="AZ16" s="17">
        <v>0.147622176609643</v>
      </c>
    </row>
    <row r="17" spans="2:52" x14ac:dyDescent="0.3">
      <c r="B17" s="21" t="s">
        <v>90</v>
      </c>
      <c r="C17" s="22">
        <v>5.0709459724243698E-2</v>
      </c>
      <c r="D17" s="22">
        <v>4.6215063840056199E-2</v>
      </c>
      <c r="E17" s="22">
        <v>5.4380009276976699E-2</v>
      </c>
      <c r="F17" s="22"/>
      <c r="G17" s="22">
        <v>4.1529178061572899E-2</v>
      </c>
      <c r="H17" s="22">
        <v>3.7259115321331401E-2</v>
      </c>
      <c r="I17" s="22">
        <v>1.10503329714771E-2</v>
      </c>
      <c r="J17" s="22">
        <v>4.7845320131182603E-2</v>
      </c>
      <c r="K17" s="22">
        <v>7.9062383567126401E-2</v>
      </c>
      <c r="L17" s="22">
        <v>6.9532635225456996E-2</v>
      </c>
      <c r="M17" s="22"/>
      <c r="N17" s="22">
        <v>6.34737410056537E-2</v>
      </c>
      <c r="O17" s="22">
        <v>3.6017646993474199E-2</v>
      </c>
      <c r="P17" s="22">
        <v>4.5429913049740797E-2</v>
      </c>
      <c r="Q17" s="22">
        <v>5.7465642398529401E-2</v>
      </c>
      <c r="R17" s="22"/>
      <c r="S17" s="22">
        <v>4.1807901998289501E-2</v>
      </c>
      <c r="T17" s="22">
        <v>7.7433939831190804E-2</v>
      </c>
      <c r="U17" s="22">
        <v>0</v>
      </c>
      <c r="V17" s="22">
        <v>1.24740521053572E-2</v>
      </c>
      <c r="W17" s="22">
        <v>0.107274766139138</v>
      </c>
      <c r="X17" s="22">
        <v>3.0344769762823399E-2</v>
      </c>
      <c r="Y17" s="22">
        <v>9.9157634826623806E-2</v>
      </c>
      <c r="Z17" s="22">
        <v>3.8323174583259102E-2</v>
      </c>
      <c r="AA17" s="22">
        <v>0.10263970123618001</v>
      </c>
      <c r="AB17" s="22">
        <v>0</v>
      </c>
      <c r="AC17" s="22">
        <v>2.6018613900852802E-2</v>
      </c>
      <c r="AD17" s="22">
        <v>7.2941810784600797E-2</v>
      </c>
      <c r="AE17" s="22"/>
      <c r="AF17" s="22">
        <v>4.1789125553682201E-2</v>
      </c>
      <c r="AG17" s="22">
        <v>4.6983973543283299E-2</v>
      </c>
      <c r="AH17" s="22">
        <v>5.42312102062164E-2</v>
      </c>
      <c r="AI17" s="22">
        <v>4.8635857063872898E-2</v>
      </c>
      <c r="AJ17" s="22">
        <v>6.9513777722356507E-2</v>
      </c>
      <c r="AK17" s="22"/>
      <c r="AL17" s="22">
        <v>4.3493065617789303E-2</v>
      </c>
      <c r="AM17" s="22">
        <v>2.6003063891431699E-2</v>
      </c>
      <c r="AN17" s="22">
        <v>2.85336483153916E-2</v>
      </c>
      <c r="AO17" s="22">
        <v>5.7588388621821397E-2</v>
      </c>
      <c r="AP17" s="22">
        <v>0</v>
      </c>
      <c r="AQ17" s="22">
        <v>0.15351802557851801</v>
      </c>
      <c r="AR17" s="22"/>
      <c r="AS17" s="22">
        <v>2.2096680305651401E-2</v>
      </c>
      <c r="AT17" s="22">
        <v>5.1614827049588703E-2</v>
      </c>
      <c r="AU17" s="22">
        <v>2.7959174196409899E-2</v>
      </c>
      <c r="AV17" s="22">
        <v>0.107471868690541</v>
      </c>
      <c r="AW17" s="22">
        <v>0.111499478308793</v>
      </c>
      <c r="AX17" s="22"/>
      <c r="AY17" s="22" t="s">
        <v>92</v>
      </c>
      <c r="AZ17" s="22">
        <v>5.0709459724243698E-2</v>
      </c>
    </row>
    <row r="18" spans="2:52" x14ac:dyDescent="0.3">
      <c r="B18" s="16" t="s">
        <v>104</v>
      </c>
    </row>
    <row r="19" spans="2:52" x14ac:dyDescent="0.3">
      <c r="B19" t="s">
        <v>77</v>
      </c>
    </row>
    <row r="20" spans="2:52" x14ac:dyDescent="0.3">
      <c r="B20" t="s">
        <v>78</v>
      </c>
    </row>
    <row r="22" spans="2:52" x14ac:dyDescent="0.3">
      <c r="B22" s="8" t="str">
        <f>HYPERLINK("#'Contents'!A1", "Return to Contents")</f>
        <v>Return to Contents</v>
      </c>
    </row>
  </sheetData>
  <mergeCells count="9">
    <mergeCell ref="AL5:AQ5"/>
    <mergeCell ref="AS5:AW5"/>
    <mergeCell ref="AY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6" width="20.6640625" customWidth="1"/>
  </cols>
  <sheetData>
    <row r="2" spans="2:6" ht="40.049999999999997" customHeight="1" x14ac:dyDescent="0.3">
      <c r="D2" s="30" t="s">
        <v>112</v>
      </c>
      <c r="E2" s="26"/>
      <c r="F2" s="26"/>
    </row>
    <row r="6" spans="2:6" ht="49.95" customHeight="1" x14ac:dyDescent="0.3">
      <c r="B6" s="23" t="s">
        <v>14</v>
      </c>
      <c r="C6" s="23" t="s">
        <v>105</v>
      </c>
      <c r="D6" s="23" t="s">
        <v>106</v>
      </c>
      <c r="E6" s="23" t="s">
        <v>107</v>
      </c>
    </row>
    <row r="7" spans="2:6" x14ac:dyDescent="0.3">
      <c r="B7" s="21" t="s">
        <v>108</v>
      </c>
      <c r="C7" s="17">
        <v>0.121303119722606</v>
      </c>
      <c r="D7" s="17">
        <v>7.2864661585082896E-2</v>
      </c>
      <c r="E7" s="17">
        <v>5.1147725779394602E-2</v>
      </c>
    </row>
    <row r="8" spans="2:6" x14ac:dyDescent="0.3">
      <c r="B8" s="21" t="s">
        <v>109</v>
      </c>
      <c r="C8" s="17">
        <v>0.18446923632720499</v>
      </c>
      <c r="D8" s="17">
        <v>0.173971636231711</v>
      </c>
      <c r="E8" s="17">
        <v>0.162677780007946</v>
      </c>
    </row>
    <row r="9" spans="2:6" x14ac:dyDescent="0.3">
      <c r="B9" s="21" t="s">
        <v>110</v>
      </c>
      <c r="C9" s="17">
        <v>0.657320398558908</v>
      </c>
      <c r="D9" s="17">
        <v>0.71702803550189198</v>
      </c>
      <c r="E9" s="17">
        <v>0.75561374587061103</v>
      </c>
    </row>
    <row r="10" spans="2:6" x14ac:dyDescent="0.3">
      <c r="B10" s="21" t="s">
        <v>111</v>
      </c>
      <c r="C10" s="17">
        <v>3.6907245391280701E-2</v>
      </c>
      <c r="D10" s="17">
        <v>3.61356666813143E-2</v>
      </c>
      <c r="E10" s="17">
        <v>3.0560748342048898E-2</v>
      </c>
    </row>
    <row r="11" spans="2:6" x14ac:dyDescent="0.3">
      <c r="B11" s="16"/>
      <c r="C11" s="16"/>
      <c r="D11" s="16"/>
      <c r="E11" s="16"/>
    </row>
    <row r="12" spans="2:6" x14ac:dyDescent="0.3">
      <c r="B12" t="s">
        <v>77</v>
      </c>
    </row>
    <row r="13" spans="2:6" x14ac:dyDescent="0.3">
      <c r="B13" t="s">
        <v>78</v>
      </c>
    </row>
    <row r="17" spans="2:2" x14ac:dyDescent="0.3">
      <c r="B17"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Z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2" width="10.6640625" customWidth="1"/>
    <col min="53" max="53" width="2.21875" customWidth="1"/>
  </cols>
  <sheetData>
    <row r="2" spans="2:52" ht="40.049999999999997" customHeight="1" x14ac:dyDescent="0.3">
      <c r="D2" s="30" t="s">
        <v>113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row>
    <row r="5" spans="2:52" ht="30" customHeight="1" x14ac:dyDescent="0.3">
      <c r="B5" s="15"/>
      <c r="C5" s="15"/>
      <c r="D5" s="29" t="s">
        <v>58</v>
      </c>
      <c r="E5" s="29"/>
      <c r="F5" s="15"/>
      <c r="G5" s="29" t="s">
        <v>59</v>
      </c>
      <c r="H5" s="29"/>
      <c r="I5" s="29"/>
      <c r="J5" s="29"/>
      <c r="K5" s="29"/>
      <c r="L5" s="29"/>
      <c r="M5" s="15"/>
      <c r="N5" s="29" t="s">
        <v>60</v>
      </c>
      <c r="O5" s="29"/>
      <c r="P5" s="29"/>
      <c r="Q5" s="29"/>
      <c r="R5" s="15"/>
      <c r="S5" s="29" t="s">
        <v>61</v>
      </c>
      <c r="T5" s="29"/>
      <c r="U5" s="29"/>
      <c r="V5" s="29"/>
      <c r="W5" s="29"/>
      <c r="X5" s="29"/>
      <c r="Y5" s="29"/>
      <c r="Z5" s="29"/>
      <c r="AA5" s="29"/>
      <c r="AB5" s="29"/>
      <c r="AC5" s="29"/>
      <c r="AD5" s="29"/>
      <c r="AE5" s="15"/>
      <c r="AF5" s="29" t="s">
        <v>62</v>
      </c>
      <c r="AG5" s="29"/>
      <c r="AH5" s="29"/>
      <c r="AI5" s="29"/>
      <c r="AJ5" s="29"/>
      <c r="AK5" s="15"/>
      <c r="AL5" s="29" t="s">
        <v>63</v>
      </c>
      <c r="AM5" s="29"/>
      <c r="AN5" s="29"/>
      <c r="AO5" s="29"/>
      <c r="AP5" s="29"/>
      <c r="AQ5" s="29"/>
      <c r="AR5" s="15"/>
      <c r="AS5" s="29" t="s">
        <v>64</v>
      </c>
      <c r="AT5" s="29"/>
      <c r="AU5" s="29"/>
      <c r="AV5" s="29"/>
      <c r="AW5" s="29"/>
      <c r="AX5" s="15"/>
      <c r="AY5" s="29" t="s">
        <v>65</v>
      </c>
      <c r="AZ5" s="29"/>
    </row>
    <row r="6" spans="2:52"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row>
    <row r="7" spans="2:52" ht="30" customHeight="1" x14ac:dyDescent="0.3">
      <c r="B7" s="10" t="s">
        <v>18</v>
      </c>
      <c r="C7" s="10">
        <v>2005</v>
      </c>
      <c r="D7" s="10">
        <v>1002</v>
      </c>
      <c r="E7" s="10">
        <v>996</v>
      </c>
      <c r="F7" s="10"/>
      <c r="G7" s="10">
        <v>285</v>
      </c>
      <c r="H7" s="10">
        <v>350</v>
      </c>
      <c r="I7" s="10">
        <v>328</v>
      </c>
      <c r="J7" s="10">
        <v>327</v>
      </c>
      <c r="K7" s="10">
        <v>285</v>
      </c>
      <c r="L7" s="10">
        <v>430</v>
      </c>
      <c r="M7" s="10"/>
      <c r="N7" s="10">
        <v>547</v>
      </c>
      <c r="O7" s="10">
        <v>520</v>
      </c>
      <c r="P7" s="10">
        <v>445</v>
      </c>
      <c r="Q7" s="10">
        <v>486</v>
      </c>
      <c r="R7" s="10"/>
      <c r="S7" s="10">
        <v>284</v>
      </c>
      <c r="T7" s="10">
        <v>261</v>
      </c>
      <c r="U7" s="10">
        <v>156</v>
      </c>
      <c r="V7" s="10">
        <v>172</v>
      </c>
      <c r="W7" s="10">
        <v>145</v>
      </c>
      <c r="X7" s="10">
        <v>177</v>
      </c>
      <c r="Y7" s="10">
        <v>165</v>
      </c>
      <c r="Z7" s="10">
        <v>85</v>
      </c>
      <c r="AA7" s="10">
        <v>223</v>
      </c>
      <c r="AB7" s="10">
        <v>169</v>
      </c>
      <c r="AC7" s="10">
        <v>103</v>
      </c>
      <c r="AD7" s="10">
        <v>65</v>
      </c>
      <c r="AE7" s="10"/>
      <c r="AF7" s="10">
        <v>387</v>
      </c>
      <c r="AG7" s="10">
        <v>646</v>
      </c>
      <c r="AH7" s="10">
        <v>155</v>
      </c>
      <c r="AI7" s="10">
        <v>274</v>
      </c>
      <c r="AJ7" s="10">
        <v>120</v>
      </c>
      <c r="AK7" s="10"/>
      <c r="AL7" s="10">
        <v>436</v>
      </c>
      <c r="AM7" s="10">
        <v>314</v>
      </c>
      <c r="AN7" s="10">
        <v>175</v>
      </c>
      <c r="AO7" s="10">
        <v>495</v>
      </c>
      <c r="AP7" s="10">
        <v>150</v>
      </c>
      <c r="AQ7" s="10">
        <v>201</v>
      </c>
      <c r="AR7" s="10"/>
      <c r="AS7" s="10">
        <v>439</v>
      </c>
      <c r="AT7" s="10">
        <v>493</v>
      </c>
      <c r="AU7" s="10">
        <v>508</v>
      </c>
      <c r="AV7" s="10">
        <v>251</v>
      </c>
      <c r="AW7" s="10">
        <v>43</v>
      </c>
      <c r="AX7" s="10"/>
      <c r="AY7" s="10">
        <v>1115</v>
      </c>
      <c r="AZ7" s="10">
        <v>650</v>
      </c>
    </row>
    <row r="8" spans="2:52" ht="30" customHeight="1" x14ac:dyDescent="0.3">
      <c r="B8" s="11" t="s">
        <v>19</v>
      </c>
      <c r="C8" s="11">
        <v>2005</v>
      </c>
      <c r="D8" s="11">
        <v>987</v>
      </c>
      <c r="E8" s="11">
        <v>1011</v>
      </c>
      <c r="F8" s="11"/>
      <c r="G8" s="11">
        <v>279</v>
      </c>
      <c r="H8" s="11">
        <v>341</v>
      </c>
      <c r="I8" s="11">
        <v>343</v>
      </c>
      <c r="J8" s="11">
        <v>342</v>
      </c>
      <c r="K8" s="11">
        <v>281</v>
      </c>
      <c r="L8" s="11">
        <v>419</v>
      </c>
      <c r="M8" s="11"/>
      <c r="N8" s="11">
        <v>539</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384</v>
      </c>
      <c r="AG8" s="11">
        <v>647</v>
      </c>
      <c r="AH8" s="11">
        <v>156</v>
      </c>
      <c r="AI8" s="11">
        <v>273</v>
      </c>
      <c r="AJ8" s="11">
        <v>119</v>
      </c>
      <c r="AK8" s="11"/>
      <c r="AL8" s="11">
        <v>434</v>
      </c>
      <c r="AM8" s="11">
        <v>312</v>
      </c>
      <c r="AN8" s="11">
        <v>176</v>
      </c>
      <c r="AO8" s="11">
        <v>496</v>
      </c>
      <c r="AP8" s="11">
        <v>149</v>
      </c>
      <c r="AQ8" s="11">
        <v>202</v>
      </c>
      <c r="AR8" s="11"/>
      <c r="AS8" s="11">
        <v>442</v>
      </c>
      <c r="AT8" s="11">
        <v>496</v>
      </c>
      <c r="AU8" s="11">
        <v>507</v>
      </c>
      <c r="AV8" s="11">
        <v>249</v>
      </c>
      <c r="AW8" s="11">
        <v>42</v>
      </c>
      <c r="AX8" s="11"/>
      <c r="AY8" s="11">
        <v>1113</v>
      </c>
      <c r="AZ8" s="11">
        <v>653</v>
      </c>
    </row>
    <row r="9" spans="2:52" x14ac:dyDescent="0.3">
      <c r="B9" s="21" t="s">
        <v>108</v>
      </c>
      <c r="C9" s="17">
        <v>0.121303119722606</v>
      </c>
      <c r="D9" s="17">
        <v>0.14506914789353401</v>
      </c>
      <c r="E9" s="17">
        <v>9.8942835629975606E-2</v>
      </c>
      <c r="F9" s="17"/>
      <c r="G9" s="17">
        <v>0.119843423365133</v>
      </c>
      <c r="H9" s="17">
        <v>0.170131198754777</v>
      </c>
      <c r="I9" s="17">
        <v>0.13157462398402101</v>
      </c>
      <c r="J9" s="17">
        <v>8.4319972746370306E-2</v>
      </c>
      <c r="K9" s="17">
        <v>9.3180733971924806E-2</v>
      </c>
      <c r="L9" s="17">
        <v>0.123204476733695</v>
      </c>
      <c r="M9" s="17"/>
      <c r="N9" s="17">
        <v>0.19100235457178399</v>
      </c>
      <c r="O9" s="17">
        <v>0.117943882093601</v>
      </c>
      <c r="P9" s="17">
        <v>9.5967738516802001E-2</v>
      </c>
      <c r="Q9" s="17">
        <v>7.1619326721759899E-2</v>
      </c>
      <c r="R9" s="17"/>
      <c r="S9" s="17">
        <v>0.16391430378828301</v>
      </c>
      <c r="T9" s="17">
        <v>0.14419633757633199</v>
      </c>
      <c r="U9" s="17">
        <v>0.108372256848957</v>
      </c>
      <c r="V9" s="17">
        <v>0.12594907614772899</v>
      </c>
      <c r="W9" s="17">
        <v>8.1039157653243404E-2</v>
      </c>
      <c r="X9" s="17">
        <v>7.2117290711910004E-2</v>
      </c>
      <c r="Y9" s="17">
        <v>0.109198726953267</v>
      </c>
      <c r="Z9" s="17">
        <v>0.12658544615315501</v>
      </c>
      <c r="AA9" s="17">
        <v>0.12810918363294599</v>
      </c>
      <c r="AB9" s="17">
        <v>0.12326421004829199</v>
      </c>
      <c r="AC9" s="17">
        <v>0.13357301372965999</v>
      </c>
      <c r="AD9" s="17">
        <v>5.8891720084797802E-2</v>
      </c>
      <c r="AE9" s="17"/>
      <c r="AF9" s="17">
        <v>0.13806967667415099</v>
      </c>
      <c r="AG9" s="17">
        <v>0.14839091724165501</v>
      </c>
      <c r="AH9" s="17">
        <v>0.127124934840081</v>
      </c>
      <c r="AI9" s="17">
        <v>9.0281292430879498E-2</v>
      </c>
      <c r="AJ9" s="17">
        <v>0.106314473408225</v>
      </c>
      <c r="AK9" s="17"/>
      <c r="AL9" s="17">
        <v>0.18996308470362999</v>
      </c>
      <c r="AM9" s="17">
        <v>0.14745054169432301</v>
      </c>
      <c r="AN9" s="17">
        <v>0.113578283463147</v>
      </c>
      <c r="AO9" s="17">
        <v>9.3648607803375195E-2</v>
      </c>
      <c r="AP9" s="17">
        <v>0.109026881128005</v>
      </c>
      <c r="AQ9" s="17">
        <v>8.8960803961216806E-2</v>
      </c>
      <c r="AR9" s="17"/>
      <c r="AS9" s="17">
        <v>6.1713480670298498E-2</v>
      </c>
      <c r="AT9" s="17">
        <v>8.3563452102770094E-2</v>
      </c>
      <c r="AU9" s="17">
        <v>0.136486921384459</v>
      </c>
      <c r="AV9" s="17">
        <v>0.236049533680771</v>
      </c>
      <c r="AW9" s="17">
        <v>0.25063147740025998</v>
      </c>
      <c r="AX9" s="17"/>
      <c r="AY9" s="17">
        <v>0.13025430111532399</v>
      </c>
      <c r="AZ9" s="17">
        <v>0.13665965461000901</v>
      </c>
    </row>
    <row r="10" spans="2:52" x14ac:dyDescent="0.3">
      <c r="B10" s="21" t="s">
        <v>109</v>
      </c>
      <c r="C10" s="17">
        <v>0.18446923632720499</v>
      </c>
      <c r="D10" s="17">
        <v>0.20104015587645299</v>
      </c>
      <c r="E10" s="17">
        <v>0.16855977642407799</v>
      </c>
      <c r="F10" s="17"/>
      <c r="G10" s="17">
        <v>0.21086531653670501</v>
      </c>
      <c r="H10" s="17">
        <v>0.18732360211069601</v>
      </c>
      <c r="I10" s="17">
        <v>0.16145207929515601</v>
      </c>
      <c r="J10" s="17">
        <v>0.151369054238188</v>
      </c>
      <c r="K10" s="17">
        <v>0.15866179458167401</v>
      </c>
      <c r="L10" s="17">
        <v>0.227759092090867</v>
      </c>
      <c r="M10" s="17"/>
      <c r="N10" s="17">
        <v>0.248519970612994</v>
      </c>
      <c r="O10" s="17">
        <v>0.15680148206458899</v>
      </c>
      <c r="P10" s="17">
        <v>0.16256968888043499</v>
      </c>
      <c r="Q10" s="17">
        <v>0.159901239926316</v>
      </c>
      <c r="R10" s="17"/>
      <c r="S10" s="17">
        <v>0.21703698879713099</v>
      </c>
      <c r="T10" s="17">
        <v>0.19373454122203099</v>
      </c>
      <c r="U10" s="17">
        <v>0.164928217685888</v>
      </c>
      <c r="V10" s="17">
        <v>0.15166432298239799</v>
      </c>
      <c r="W10" s="17">
        <v>0.20504157525532901</v>
      </c>
      <c r="X10" s="17">
        <v>0.20202739893100799</v>
      </c>
      <c r="Y10" s="17">
        <v>0.198576028585431</v>
      </c>
      <c r="Z10" s="17">
        <v>0.221448732739532</v>
      </c>
      <c r="AA10" s="17">
        <v>0.12987291240221999</v>
      </c>
      <c r="AB10" s="17">
        <v>0.16379723486706799</v>
      </c>
      <c r="AC10" s="17">
        <v>0.222435898565358</v>
      </c>
      <c r="AD10" s="17">
        <v>0.15451333104492099</v>
      </c>
      <c r="AE10" s="17"/>
      <c r="AF10" s="17">
        <v>0.22382906253616799</v>
      </c>
      <c r="AG10" s="17">
        <v>0.17794437412535599</v>
      </c>
      <c r="AH10" s="17">
        <v>0.26000004759032103</v>
      </c>
      <c r="AI10" s="17">
        <v>0.229282184677322</v>
      </c>
      <c r="AJ10" s="17">
        <v>0.25032628819503699</v>
      </c>
      <c r="AK10" s="17"/>
      <c r="AL10" s="17">
        <v>0.18785205317995801</v>
      </c>
      <c r="AM10" s="17">
        <v>0.23283274040385399</v>
      </c>
      <c r="AN10" s="17">
        <v>0.21794130298999101</v>
      </c>
      <c r="AO10" s="17">
        <v>0.18878428935587599</v>
      </c>
      <c r="AP10" s="17">
        <v>0.184200532540817</v>
      </c>
      <c r="AQ10" s="17">
        <v>0.14638381510333401</v>
      </c>
      <c r="AR10" s="17"/>
      <c r="AS10" s="17">
        <v>0.134138406306168</v>
      </c>
      <c r="AT10" s="17">
        <v>0.189450810555883</v>
      </c>
      <c r="AU10" s="17">
        <v>0.195486829008028</v>
      </c>
      <c r="AV10" s="17">
        <v>0.22113954911394901</v>
      </c>
      <c r="AW10" s="17">
        <v>0.39124200889918997</v>
      </c>
      <c r="AX10" s="17"/>
      <c r="AY10" s="17">
        <v>0.16397860796326</v>
      </c>
      <c r="AZ10" s="17">
        <v>0.237588034544611</v>
      </c>
    </row>
    <row r="11" spans="2:52" x14ac:dyDescent="0.3">
      <c r="B11" s="21" t="s">
        <v>110</v>
      </c>
      <c r="C11" s="17">
        <v>0.657320398558908</v>
      </c>
      <c r="D11" s="17">
        <v>0.61608750855514405</v>
      </c>
      <c r="E11" s="17">
        <v>0.69825579290822404</v>
      </c>
      <c r="F11" s="17"/>
      <c r="G11" s="17">
        <v>0.60568144067547103</v>
      </c>
      <c r="H11" s="17">
        <v>0.59975105709268495</v>
      </c>
      <c r="I11" s="17">
        <v>0.66120416258173897</v>
      </c>
      <c r="J11" s="17">
        <v>0.73137894069014997</v>
      </c>
      <c r="K11" s="17">
        <v>0.73067112110863597</v>
      </c>
      <c r="L11" s="17">
        <v>0.62568058728131004</v>
      </c>
      <c r="M11" s="17"/>
      <c r="N11" s="17">
        <v>0.52296774738404594</v>
      </c>
      <c r="O11" s="17">
        <v>0.68723325306619198</v>
      </c>
      <c r="P11" s="17">
        <v>0.71463632670050004</v>
      </c>
      <c r="Q11" s="17">
        <v>0.72399037281877898</v>
      </c>
      <c r="R11" s="17"/>
      <c r="S11" s="17">
        <v>0.56572773391984499</v>
      </c>
      <c r="T11" s="17">
        <v>0.62637389521708897</v>
      </c>
      <c r="U11" s="17">
        <v>0.70173742175634601</v>
      </c>
      <c r="V11" s="17">
        <v>0.68076107887133597</v>
      </c>
      <c r="W11" s="17">
        <v>0.68682576955810504</v>
      </c>
      <c r="X11" s="17">
        <v>0.691732056470448</v>
      </c>
      <c r="Y11" s="17">
        <v>0.650650280277011</v>
      </c>
      <c r="Z11" s="17">
        <v>0.62863981854580897</v>
      </c>
      <c r="AA11" s="17">
        <v>0.69789447889677203</v>
      </c>
      <c r="AB11" s="17">
        <v>0.67913981737610696</v>
      </c>
      <c r="AC11" s="17">
        <v>0.60541773014661204</v>
      </c>
      <c r="AD11" s="17">
        <v>0.78659494887028103</v>
      </c>
      <c r="AE11" s="17"/>
      <c r="AF11" s="17">
        <v>0.60708921123841197</v>
      </c>
      <c r="AG11" s="17">
        <v>0.641672158193339</v>
      </c>
      <c r="AH11" s="17">
        <v>0.57958853172778502</v>
      </c>
      <c r="AI11" s="17">
        <v>0.65491589343379297</v>
      </c>
      <c r="AJ11" s="17">
        <v>0.59241039531848505</v>
      </c>
      <c r="AK11" s="17"/>
      <c r="AL11" s="17">
        <v>0.57853142930888202</v>
      </c>
      <c r="AM11" s="17">
        <v>0.57863399495464896</v>
      </c>
      <c r="AN11" s="17">
        <v>0.65020474303771802</v>
      </c>
      <c r="AO11" s="17">
        <v>0.68523615733213705</v>
      </c>
      <c r="AP11" s="17">
        <v>0.66637956431367795</v>
      </c>
      <c r="AQ11" s="17">
        <v>0.73103271563766103</v>
      </c>
      <c r="AR11" s="17"/>
      <c r="AS11" s="17">
        <v>0.76967505341847897</v>
      </c>
      <c r="AT11" s="17">
        <v>0.69248137261815002</v>
      </c>
      <c r="AU11" s="17">
        <v>0.62458101240002195</v>
      </c>
      <c r="AV11" s="17">
        <v>0.49527171651976298</v>
      </c>
      <c r="AW11" s="17">
        <v>0.33585875740635901</v>
      </c>
      <c r="AX11" s="17"/>
      <c r="AY11" s="17">
        <v>0.66482917980452305</v>
      </c>
      <c r="AZ11" s="17">
        <v>0.59945536296379398</v>
      </c>
    </row>
    <row r="12" spans="2:52" x14ac:dyDescent="0.3">
      <c r="B12" s="21" t="s">
        <v>111</v>
      </c>
      <c r="C12" s="22">
        <v>3.6907245391280701E-2</v>
      </c>
      <c r="D12" s="22">
        <v>3.7803187674869697E-2</v>
      </c>
      <c r="E12" s="22">
        <v>3.4241595037723102E-2</v>
      </c>
      <c r="F12" s="22"/>
      <c r="G12" s="22">
        <v>6.3609819422690894E-2</v>
      </c>
      <c r="H12" s="22">
        <v>4.2794142041841898E-2</v>
      </c>
      <c r="I12" s="22">
        <v>4.57691341390844E-2</v>
      </c>
      <c r="J12" s="22">
        <v>3.2932032325292002E-2</v>
      </c>
      <c r="K12" s="22">
        <v>1.7486350337765501E-2</v>
      </c>
      <c r="L12" s="22">
        <v>2.3355843894127801E-2</v>
      </c>
      <c r="M12" s="22"/>
      <c r="N12" s="22">
        <v>3.7509927431176301E-2</v>
      </c>
      <c r="O12" s="22">
        <v>3.8021382775617403E-2</v>
      </c>
      <c r="P12" s="22">
        <v>2.6826245902262999E-2</v>
      </c>
      <c r="Q12" s="22">
        <v>4.4489060533145199E-2</v>
      </c>
      <c r="R12" s="22"/>
      <c r="S12" s="22">
        <v>5.3320973494742102E-2</v>
      </c>
      <c r="T12" s="22">
        <v>3.5695225984547302E-2</v>
      </c>
      <c r="U12" s="22">
        <v>2.4962103708809299E-2</v>
      </c>
      <c r="V12" s="22">
        <v>4.16255219985373E-2</v>
      </c>
      <c r="W12" s="22">
        <v>2.7093497533322401E-2</v>
      </c>
      <c r="X12" s="22">
        <v>3.4123253886634002E-2</v>
      </c>
      <c r="Y12" s="22">
        <v>4.1574964184290901E-2</v>
      </c>
      <c r="Z12" s="22">
        <v>2.3326002561503301E-2</v>
      </c>
      <c r="AA12" s="22">
        <v>4.4123425068062098E-2</v>
      </c>
      <c r="AB12" s="22">
        <v>3.3798737708532901E-2</v>
      </c>
      <c r="AC12" s="22">
        <v>3.8573357558369603E-2</v>
      </c>
      <c r="AD12" s="22">
        <v>0</v>
      </c>
      <c r="AE12" s="22"/>
      <c r="AF12" s="22">
        <v>3.1012049551269499E-2</v>
      </c>
      <c r="AG12" s="22">
        <v>3.19925504396497E-2</v>
      </c>
      <c r="AH12" s="22">
        <v>3.3286485841812999E-2</v>
      </c>
      <c r="AI12" s="22">
        <v>2.5520629458006299E-2</v>
      </c>
      <c r="AJ12" s="22">
        <v>5.0948843078253002E-2</v>
      </c>
      <c r="AK12" s="22"/>
      <c r="AL12" s="22">
        <v>4.3653432807530403E-2</v>
      </c>
      <c r="AM12" s="22">
        <v>4.1082722947174299E-2</v>
      </c>
      <c r="AN12" s="22">
        <v>1.8275670509143999E-2</v>
      </c>
      <c r="AO12" s="22">
        <v>3.2330945508611701E-2</v>
      </c>
      <c r="AP12" s="22">
        <v>4.0393022017499502E-2</v>
      </c>
      <c r="AQ12" s="22">
        <v>3.3622665297787901E-2</v>
      </c>
      <c r="AR12" s="22"/>
      <c r="AS12" s="22">
        <v>3.4473059605054902E-2</v>
      </c>
      <c r="AT12" s="22">
        <v>3.4504364723196998E-2</v>
      </c>
      <c r="AU12" s="22">
        <v>4.3445237207491598E-2</v>
      </c>
      <c r="AV12" s="22">
        <v>4.7539200685517098E-2</v>
      </c>
      <c r="AW12" s="22">
        <v>2.2267756294190099E-2</v>
      </c>
      <c r="AX12" s="22"/>
      <c r="AY12" s="22">
        <v>4.0937911116893398E-2</v>
      </c>
      <c r="AZ12" s="22">
        <v>2.6296947881586302E-2</v>
      </c>
    </row>
    <row r="13" spans="2:52" x14ac:dyDescent="0.3">
      <c r="B13" s="16"/>
    </row>
    <row r="14" spans="2:52" x14ac:dyDescent="0.3">
      <c r="B14" t="s">
        <v>77</v>
      </c>
    </row>
    <row r="15" spans="2:52" x14ac:dyDescent="0.3">
      <c r="B15" t="s">
        <v>78</v>
      </c>
    </row>
    <row r="17" spans="2:2" x14ac:dyDescent="0.3">
      <c r="B17" s="8" t="str">
        <f>HYPERLINK("#'Contents'!A1", "Return to Contents")</f>
        <v>Return to Contents</v>
      </c>
    </row>
  </sheetData>
  <mergeCells count="9">
    <mergeCell ref="AL5:AQ5"/>
    <mergeCell ref="AS5:AW5"/>
    <mergeCell ref="AY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Z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2" width="10.6640625" customWidth="1"/>
    <col min="53" max="53" width="2.21875" customWidth="1"/>
  </cols>
  <sheetData>
    <row r="2" spans="2:52" ht="40.049999999999997" customHeight="1" x14ac:dyDescent="0.3">
      <c r="D2" s="30" t="s">
        <v>114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row>
    <row r="5" spans="2:52" ht="30" customHeight="1" x14ac:dyDescent="0.3">
      <c r="B5" s="15"/>
      <c r="C5" s="15"/>
      <c r="D5" s="29" t="s">
        <v>58</v>
      </c>
      <c r="E5" s="29"/>
      <c r="F5" s="15"/>
      <c r="G5" s="29" t="s">
        <v>59</v>
      </c>
      <c r="H5" s="29"/>
      <c r="I5" s="29"/>
      <c r="J5" s="29"/>
      <c r="K5" s="29"/>
      <c r="L5" s="29"/>
      <c r="M5" s="15"/>
      <c r="N5" s="29" t="s">
        <v>60</v>
      </c>
      <c r="O5" s="29"/>
      <c r="P5" s="29"/>
      <c r="Q5" s="29"/>
      <c r="R5" s="15"/>
      <c r="S5" s="29" t="s">
        <v>61</v>
      </c>
      <c r="T5" s="29"/>
      <c r="U5" s="29"/>
      <c r="V5" s="29"/>
      <c r="W5" s="29"/>
      <c r="X5" s="29"/>
      <c r="Y5" s="29"/>
      <c r="Z5" s="29"/>
      <c r="AA5" s="29"/>
      <c r="AB5" s="29"/>
      <c r="AC5" s="29"/>
      <c r="AD5" s="29"/>
      <c r="AE5" s="15"/>
      <c r="AF5" s="29" t="s">
        <v>62</v>
      </c>
      <c r="AG5" s="29"/>
      <c r="AH5" s="29"/>
      <c r="AI5" s="29"/>
      <c r="AJ5" s="29"/>
      <c r="AK5" s="15"/>
      <c r="AL5" s="29" t="s">
        <v>63</v>
      </c>
      <c r="AM5" s="29"/>
      <c r="AN5" s="29"/>
      <c r="AO5" s="29"/>
      <c r="AP5" s="29"/>
      <c r="AQ5" s="29"/>
      <c r="AR5" s="15"/>
      <c r="AS5" s="29" t="s">
        <v>64</v>
      </c>
      <c r="AT5" s="29"/>
      <c r="AU5" s="29"/>
      <c r="AV5" s="29"/>
      <c r="AW5" s="29"/>
      <c r="AX5" s="15"/>
      <c r="AY5" s="29" t="s">
        <v>65</v>
      </c>
      <c r="AZ5" s="29"/>
    </row>
    <row r="6" spans="2:52"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row>
    <row r="7" spans="2:52" ht="30" customHeight="1" x14ac:dyDescent="0.3">
      <c r="B7" s="10" t="s">
        <v>18</v>
      </c>
      <c r="C7" s="10">
        <v>2005</v>
      </c>
      <c r="D7" s="10">
        <v>1002</v>
      </c>
      <c r="E7" s="10">
        <v>996</v>
      </c>
      <c r="F7" s="10"/>
      <c r="G7" s="10">
        <v>285</v>
      </c>
      <c r="H7" s="10">
        <v>350</v>
      </c>
      <c r="I7" s="10">
        <v>328</v>
      </c>
      <c r="J7" s="10">
        <v>327</v>
      </c>
      <c r="K7" s="10">
        <v>285</v>
      </c>
      <c r="L7" s="10">
        <v>430</v>
      </c>
      <c r="M7" s="10"/>
      <c r="N7" s="10">
        <v>547</v>
      </c>
      <c r="O7" s="10">
        <v>520</v>
      </c>
      <c r="P7" s="10">
        <v>445</v>
      </c>
      <c r="Q7" s="10">
        <v>486</v>
      </c>
      <c r="R7" s="10"/>
      <c r="S7" s="10">
        <v>284</v>
      </c>
      <c r="T7" s="10">
        <v>261</v>
      </c>
      <c r="U7" s="10">
        <v>156</v>
      </c>
      <c r="V7" s="10">
        <v>172</v>
      </c>
      <c r="W7" s="10">
        <v>145</v>
      </c>
      <c r="X7" s="10">
        <v>177</v>
      </c>
      <c r="Y7" s="10">
        <v>165</v>
      </c>
      <c r="Z7" s="10">
        <v>85</v>
      </c>
      <c r="AA7" s="10">
        <v>223</v>
      </c>
      <c r="AB7" s="10">
        <v>169</v>
      </c>
      <c r="AC7" s="10">
        <v>103</v>
      </c>
      <c r="AD7" s="10">
        <v>65</v>
      </c>
      <c r="AE7" s="10"/>
      <c r="AF7" s="10">
        <v>387</v>
      </c>
      <c r="AG7" s="10">
        <v>646</v>
      </c>
      <c r="AH7" s="10">
        <v>155</v>
      </c>
      <c r="AI7" s="10">
        <v>274</v>
      </c>
      <c r="AJ7" s="10">
        <v>120</v>
      </c>
      <c r="AK7" s="10"/>
      <c r="AL7" s="10">
        <v>436</v>
      </c>
      <c r="AM7" s="10">
        <v>314</v>
      </c>
      <c r="AN7" s="10">
        <v>175</v>
      </c>
      <c r="AO7" s="10">
        <v>495</v>
      </c>
      <c r="AP7" s="10">
        <v>150</v>
      </c>
      <c r="AQ7" s="10">
        <v>201</v>
      </c>
      <c r="AR7" s="10"/>
      <c r="AS7" s="10">
        <v>439</v>
      </c>
      <c r="AT7" s="10">
        <v>493</v>
      </c>
      <c r="AU7" s="10">
        <v>508</v>
      </c>
      <c r="AV7" s="10">
        <v>251</v>
      </c>
      <c r="AW7" s="10">
        <v>43</v>
      </c>
      <c r="AX7" s="10"/>
      <c r="AY7" s="10">
        <v>1115</v>
      </c>
      <c r="AZ7" s="10">
        <v>650</v>
      </c>
    </row>
    <row r="8" spans="2:52" ht="30" customHeight="1" x14ac:dyDescent="0.3">
      <c r="B8" s="11" t="s">
        <v>19</v>
      </c>
      <c r="C8" s="11">
        <v>2005</v>
      </c>
      <c r="D8" s="11">
        <v>987</v>
      </c>
      <c r="E8" s="11">
        <v>1011</v>
      </c>
      <c r="F8" s="11"/>
      <c r="G8" s="11">
        <v>279</v>
      </c>
      <c r="H8" s="11">
        <v>341</v>
      </c>
      <c r="I8" s="11">
        <v>343</v>
      </c>
      <c r="J8" s="11">
        <v>342</v>
      </c>
      <c r="K8" s="11">
        <v>281</v>
      </c>
      <c r="L8" s="11">
        <v>419</v>
      </c>
      <c r="M8" s="11"/>
      <c r="N8" s="11">
        <v>539</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384</v>
      </c>
      <c r="AG8" s="11">
        <v>647</v>
      </c>
      <c r="AH8" s="11">
        <v>156</v>
      </c>
      <c r="AI8" s="11">
        <v>273</v>
      </c>
      <c r="AJ8" s="11">
        <v>119</v>
      </c>
      <c r="AK8" s="11"/>
      <c r="AL8" s="11">
        <v>434</v>
      </c>
      <c r="AM8" s="11">
        <v>312</v>
      </c>
      <c r="AN8" s="11">
        <v>176</v>
      </c>
      <c r="AO8" s="11">
        <v>496</v>
      </c>
      <c r="AP8" s="11">
        <v>149</v>
      </c>
      <c r="AQ8" s="11">
        <v>202</v>
      </c>
      <c r="AR8" s="11"/>
      <c r="AS8" s="11">
        <v>442</v>
      </c>
      <c r="AT8" s="11">
        <v>496</v>
      </c>
      <c r="AU8" s="11">
        <v>507</v>
      </c>
      <c r="AV8" s="11">
        <v>249</v>
      </c>
      <c r="AW8" s="11">
        <v>42</v>
      </c>
      <c r="AX8" s="11"/>
      <c r="AY8" s="11">
        <v>1113</v>
      </c>
      <c r="AZ8" s="11">
        <v>653</v>
      </c>
    </row>
    <row r="9" spans="2:52" x14ac:dyDescent="0.3">
      <c r="B9" s="21" t="s">
        <v>108</v>
      </c>
      <c r="C9" s="17">
        <v>7.2864661585082896E-2</v>
      </c>
      <c r="D9" s="17">
        <v>9.4560030903714398E-2</v>
      </c>
      <c r="E9" s="17">
        <v>5.2190187026046997E-2</v>
      </c>
      <c r="F9" s="17"/>
      <c r="G9" s="17">
        <v>0.118488766812608</v>
      </c>
      <c r="H9" s="17">
        <v>0.118294253409929</v>
      </c>
      <c r="I9" s="17">
        <v>6.7334572792071307E-2</v>
      </c>
      <c r="J9" s="17">
        <v>3.14351726403665E-2</v>
      </c>
      <c r="K9" s="17">
        <v>4.5704429161825398E-2</v>
      </c>
      <c r="L9" s="17">
        <v>6.2105534112739003E-2</v>
      </c>
      <c r="M9" s="17"/>
      <c r="N9" s="17">
        <v>0.135114593880101</v>
      </c>
      <c r="O9" s="17">
        <v>6.9190583173548495E-2</v>
      </c>
      <c r="P9" s="17">
        <v>3.7900546494174299E-2</v>
      </c>
      <c r="Q9" s="17">
        <v>3.9333168874851498E-2</v>
      </c>
      <c r="R9" s="17"/>
      <c r="S9" s="17">
        <v>0.11340739019109</v>
      </c>
      <c r="T9" s="17">
        <v>8.2101944173832805E-2</v>
      </c>
      <c r="U9" s="17">
        <v>6.9810302773004804E-2</v>
      </c>
      <c r="V9" s="17">
        <v>5.1046390353877397E-2</v>
      </c>
      <c r="W9" s="17">
        <v>4.6766825802144203E-2</v>
      </c>
      <c r="X9" s="17">
        <v>8.5114064645726795E-2</v>
      </c>
      <c r="Y9" s="17">
        <v>5.9810699354255301E-2</v>
      </c>
      <c r="Z9" s="17">
        <v>0.117381161049173</v>
      </c>
      <c r="AA9" s="17">
        <v>7.0894747761598306E-2</v>
      </c>
      <c r="AB9" s="17">
        <v>4.1188285558732399E-2</v>
      </c>
      <c r="AC9" s="17">
        <v>4.85993842553019E-2</v>
      </c>
      <c r="AD9" s="17">
        <v>5.91090044210087E-2</v>
      </c>
      <c r="AE9" s="17"/>
      <c r="AF9" s="17">
        <v>8.4176121175768504E-2</v>
      </c>
      <c r="AG9" s="17">
        <v>8.60254252975758E-2</v>
      </c>
      <c r="AH9" s="17">
        <v>0.121207475082583</v>
      </c>
      <c r="AI9" s="17">
        <v>6.5474940962568701E-2</v>
      </c>
      <c r="AJ9" s="17">
        <v>4.1091536736545503E-2</v>
      </c>
      <c r="AK9" s="17"/>
      <c r="AL9" s="17">
        <v>0.115691566287458</v>
      </c>
      <c r="AM9" s="17">
        <v>9.9855297867978296E-2</v>
      </c>
      <c r="AN9" s="17">
        <v>8.4761748539922202E-2</v>
      </c>
      <c r="AO9" s="17">
        <v>5.8337553273963498E-2</v>
      </c>
      <c r="AP9" s="17">
        <v>5.2857426841643303E-2</v>
      </c>
      <c r="AQ9" s="17">
        <v>4.0116383347948002E-2</v>
      </c>
      <c r="AR9" s="17"/>
      <c r="AS9" s="17">
        <v>2.5714050562145201E-2</v>
      </c>
      <c r="AT9" s="17">
        <v>5.3405946092748999E-2</v>
      </c>
      <c r="AU9" s="17">
        <v>8.75019222003037E-2</v>
      </c>
      <c r="AV9" s="17">
        <v>0.151915182689039</v>
      </c>
      <c r="AW9" s="17">
        <v>0.24685550445799201</v>
      </c>
      <c r="AX9" s="17"/>
      <c r="AY9" s="17">
        <v>8.6238119193922297E-2</v>
      </c>
      <c r="AZ9" s="17">
        <v>7.1588338622360401E-2</v>
      </c>
    </row>
    <row r="10" spans="2:52" x14ac:dyDescent="0.3">
      <c r="B10" s="21" t="s">
        <v>109</v>
      </c>
      <c r="C10" s="17">
        <v>0.173971636231711</v>
      </c>
      <c r="D10" s="17">
        <v>0.20240688880559701</v>
      </c>
      <c r="E10" s="17">
        <v>0.14537137321813601</v>
      </c>
      <c r="F10" s="17"/>
      <c r="G10" s="17">
        <v>0.211964404603393</v>
      </c>
      <c r="H10" s="17">
        <v>0.19868582811694099</v>
      </c>
      <c r="I10" s="17">
        <v>0.17542568595184599</v>
      </c>
      <c r="J10" s="17">
        <v>0.157864073135594</v>
      </c>
      <c r="K10" s="17">
        <v>0.13577417163605199</v>
      </c>
      <c r="L10" s="17">
        <v>0.16615653791650101</v>
      </c>
      <c r="M10" s="17"/>
      <c r="N10" s="17">
        <v>0.21582286426467101</v>
      </c>
      <c r="O10" s="17">
        <v>0.150693815172836</v>
      </c>
      <c r="P10" s="17">
        <v>0.17851342836328499</v>
      </c>
      <c r="Q10" s="17">
        <v>0.14951678314015501</v>
      </c>
      <c r="R10" s="17"/>
      <c r="S10" s="17">
        <v>0.23582759674183201</v>
      </c>
      <c r="T10" s="17">
        <v>0.180455269124985</v>
      </c>
      <c r="U10" s="17">
        <v>0.13997236153536999</v>
      </c>
      <c r="V10" s="17">
        <v>0.16508170903005301</v>
      </c>
      <c r="W10" s="17">
        <v>0.182419299410709</v>
      </c>
      <c r="X10" s="17">
        <v>0.132123970341642</v>
      </c>
      <c r="Y10" s="17">
        <v>0.14361025487047199</v>
      </c>
      <c r="Z10" s="17">
        <v>0.18283102023757999</v>
      </c>
      <c r="AA10" s="17">
        <v>0.17037559965646601</v>
      </c>
      <c r="AB10" s="17">
        <v>0.17021771831376001</v>
      </c>
      <c r="AC10" s="17">
        <v>0.17271161126478199</v>
      </c>
      <c r="AD10" s="17">
        <v>0.17585043253906099</v>
      </c>
      <c r="AE10" s="17"/>
      <c r="AF10" s="17">
        <v>0.19087981639576501</v>
      </c>
      <c r="AG10" s="17">
        <v>0.19828619908655701</v>
      </c>
      <c r="AH10" s="17">
        <v>0.17660119823647299</v>
      </c>
      <c r="AI10" s="17">
        <v>0.17410446634551</v>
      </c>
      <c r="AJ10" s="17">
        <v>0.239002194035281</v>
      </c>
      <c r="AK10" s="17"/>
      <c r="AL10" s="17">
        <v>0.224971824088043</v>
      </c>
      <c r="AM10" s="17">
        <v>0.20039920299639799</v>
      </c>
      <c r="AN10" s="17">
        <v>0.17913398561607399</v>
      </c>
      <c r="AO10" s="17">
        <v>0.16519510216275601</v>
      </c>
      <c r="AP10" s="17">
        <v>0.170522485558805</v>
      </c>
      <c r="AQ10" s="17">
        <v>0.117014198559071</v>
      </c>
      <c r="AR10" s="17"/>
      <c r="AS10" s="17">
        <v>0.123780432414084</v>
      </c>
      <c r="AT10" s="17">
        <v>0.152672470307742</v>
      </c>
      <c r="AU10" s="17">
        <v>0.195275814674542</v>
      </c>
      <c r="AV10" s="17">
        <v>0.236942308608727</v>
      </c>
      <c r="AW10" s="17">
        <v>0.32765734040228101</v>
      </c>
      <c r="AX10" s="17"/>
      <c r="AY10" s="17">
        <v>0.17342565647608199</v>
      </c>
      <c r="AZ10" s="17">
        <v>0.20464583090874799</v>
      </c>
    </row>
    <row r="11" spans="2:52" x14ac:dyDescent="0.3">
      <c r="B11" s="21" t="s">
        <v>110</v>
      </c>
      <c r="C11" s="17">
        <v>0.71702803550189198</v>
      </c>
      <c r="D11" s="17">
        <v>0.67442213228376102</v>
      </c>
      <c r="E11" s="17">
        <v>0.75971745337935803</v>
      </c>
      <c r="F11" s="17"/>
      <c r="G11" s="17">
        <v>0.59929604165821004</v>
      </c>
      <c r="H11" s="17">
        <v>0.63417812624094705</v>
      </c>
      <c r="I11" s="17">
        <v>0.71192503030367704</v>
      </c>
      <c r="J11" s="17">
        <v>0.78739417942950995</v>
      </c>
      <c r="K11" s="17">
        <v>0.79734385243943595</v>
      </c>
      <c r="L11" s="17">
        <v>0.75566171930565695</v>
      </c>
      <c r="M11" s="17"/>
      <c r="N11" s="17">
        <v>0.61005479181859701</v>
      </c>
      <c r="O11" s="17">
        <v>0.746309200093493</v>
      </c>
      <c r="P11" s="17">
        <v>0.75505578530594897</v>
      </c>
      <c r="Q11" s="17">
        <v>0.76849403500802005</v>
      </c>
      <c r="R11" s="17"/>
      <c r="S11" s="17">
        <v>0.58760492253211205</v>
      </c>
      <c r="T11" s="17">
        <v>0.71478163205388501</v>
      </c>
      <c r="U11" s="17">
        <v>0.75959205376943595</v>
      </c>
      <c r="V11" s="17">
        <v>0.74812839532953401</v>
      </c>
      <c r="W11" s="17">
        <v>0.73790195048305196</v>
      </c>
      <c r="X11" s="17">
        <v>0.75369187502350798</v>
      </c>
      <c r="Y11" s="17">
        <v>0.75439241315624095</v>
      </c>
      <c r="Z11" s="17">
        <v>0.66396928564981905</v>
      </c>
      <c r="AA11" s="17">
        <v>0.71741476834458595</v>
      </c>
      <c r="AB11" s="17">
        <v>0.77051651138228305</v>
      </c>
      <c r="AC11" s="17">
        <v>0.73180592771772801</v>
      </c>
      <c r="AD11" s="17">
        <v>0.75034711385722097</v>
      </c>
      <c r="AE11" s="17"/>
      <c r="AF11" s="17">
        <v>0.69695765250674002</v>
      </c>
      <c r="AG11" s="17">
        <v>0.67405978924012</v>
      </c>
      <c r="AH11" s="17">
        <v>0.68994880744694098</v>
      </c>
      <c r="AI11" s="17">
        <v>0.72879773007210202</v>
      </c>
      <c r="AJ11" s="17">
        <v>0.71155583515792098</v>
      </c>
      <c r="AK11" s="17"/>
      <c r="AL11" s="17">
        <v>0.61722090491679105</v>
      </c>
      <c r="AM11" s="17">
        <v>0.65935685848514503</v>
      </c>
      <c r="AN11" s="17">
        <v>0.70758310422692094</v>
      </c>
      <c r="AO11" s="17">
        <v>0.75474037133981697</v>
      </c>
      <c r="AP11" s="17">
        <v>0.72889057964641102</v>
      </c>
      <c r="AQ11" s="17">
        <v>0.79018643177217196</v>
      </c>
      <c r="AR11" s="17"/>
      <c r="AS11" s="17">
        <v>0.82314653286277195</v>
      </c>
      <c r="AT11" s="17">
        <v>0.74725703930639797</v>
      </c>
      <c r="AU11" s="17">
        <v>0.68437329486672005</v>
      </c>
      <c r="AV11" s="17">
        <v>0.56680891466474104</v>
      </c>
      <c r="AW11" s="17">
        <v>0.40321939884553698</v>
      </c>
      <c r="AX11" s="17"/>
      <c r="AY11" s="17">
        <v>0.70453111499386301</v>
      </c>
      <c r="AZ11" s="17">
        <v>0.69214017656698101</v>
      </c>
    </row>
    <row r="12" spans="2:52" x14ac:dyDescent="0.3">
      <c r="B12" s="21" t="s">
        <v>111</v>
      </c>
      <c r="C12" s="22">
        <v>3.61356666813143E-2</v>
      </c>
      <c r="D12" s="22">
        <v>2.86109480069279E-2</v>
      </c>
      <c r="E12" s="22">
        <v>4.2720986376459297E-2</v>
      </c>
      <c r="F12" s="22"/>
      <c r="G12" s="22">
        <v>7.0250786925789399E-2</v>
      </c>
      <c r="H12" s="22">
        <v>4.8841792232182601E-2</v>
      </c>
      <c r="I12" s="22">
        <v>4.53147109524061E-2</v>
      </c>
      <c r="J12" s="22">
        <v>2.3306574794528901E-2</v>
      </c>
      <c r="K12" s="22">
        <v>2.1177546762685899E-2</v>
      </c>
      <c r="L12" s="22">
        <v>1.6076208665103401E-2</v>
      </c>
      <c r="M12" s="22"/>
      <c r="N12" s="22">
        <v>3.90077500366319E-2</v>
      </c>
      <c r="O12" s="22">
        <v>3.3806401560122497E-2</v>
      </c>
      <c r="P12" s="22">
        <v>2.8530239836591999E-2</v>
      </c>
      <c r="Q12" s="22">
        <v>4.2656012976973003E-2</v>
      </c>
      <c r="R12" s="22"/>
      <c r="S12" s="22">
        <v>6.3160090534965602E-2</v>
      </c>
      <c r="T12" s="22">
        <v>2.2661154647296799E-2</v>
      </c>
      <c r="U12" s="22">
        <v>3.06252819221891E-2</v>
      </c>
      <c r="V12" s="22">
        <v>3.5743505286535103E-2</v>
      </c>
      <c r="W12" s="22">
        <v>3.2911924304095203E-2</v>
      </c>
      <c r="X12" s="22">
        <v>2.90700899891232E-2</v>
      </c>
      <c r="Y12" s="22">
        <v>4.2186632619032299E-2</v>
      </c>
      <c r="Z12" s="22">
        <v>3.5818533063427103E-2</v>
      </c>
      <c r="AA12" s="22">
        <v>4.1314884237350399E-2</v>
      </c>
      <c r="AB12" s="22">
        <v>1.8077484745224401E-2</v>
      </c>
      <c r="AC12" s="22">
        <v>4.6883076762187698E-2</v>
      </c>
      <c r="AD12" s="22">
        <v>1.46934491827091E-2</v>
      </c>
      <c r="AE12" s="22"/>
      <c r="AF12" s="22">
        <v>2.7986409921726099E-2</v>
      </c>
      <c r="AG12" s="22">
        <v>4.1628586375747297E-2</v>
      </c>
      <c r="AH12" s="22">
        <v>1.22425192340031E-2</v>
      </c>
      <c r="AI12" s="22">
        <v>3.16228626198196E-2</v>
      </c>
      <c r="AJ12" s="22">
        <v>8.3504340702522002E-3</v>
      </c>
      <c r="AK12" s="22"/>
      <c r="AL12" s="22">
        <v>4.2115704707707001E-2</v>
      </c>
      <c r="AM12" s="22">
        <v>4.0388640650478397E-2</v>
      </c>
      <c r="AN12" s="22">
        <v>2.8521161617082399E-2</v>
      </c>
      <c r="AO12" s="22">
        <v>2.1726973223463598E-2</v>
      </c>
      <c r="AP12" s="22">
        <v>4.7729507953141202E-2</v>
      </c>
      <c r="AQ12" s="22">
        <v>5.2682986320809103E-2</v>
      </c>
      <c r="AR12" s="22"/>
      <c r="AS12" s="22">
        <v>2.7358984160999099E-2</v>
      </c>
      <c r="AT12" s="22">
        <v>4.66645442931111E-2</v>
      </c>
      <c r="AU12" s="22">
        <v>3.2848968258434301E-2</v>
      </c>
      <c r="AV12" s="22">
        <v>4.4333594037492298E-2</v>
      </c>
      <c r="AW12" s="22">
        <v>2.2267756294190099E-2</v>
      </c>
      <c r="AX12" s="22"/>
      <c r="AY12" s="22">
        <v>3.5805109336132401E-2</v>
      </c>
      <c r="AZ12" s="22">
        <v>3.1625653901910099E-2</v>
      </c>
    </row>
    <row r="13" spans="2:52" x14ac:dyDescent="0.3">
      <c r="B13" s="16"/>
    </row>
    <row r="14" spans="2:52" x14ac:dyDescent="0.3">
      <c r="B14" t="s">
        <v>77</v>
      </c>
    </row>
    <row r="15" spans="2:52" x14ac:dyDescent="0.3">
      <c r="B15" t="s">
        <v>78</v>
      </c>
    </row>
    <row r="17" spans="2:2" x14ac:dyDescent="0.3">
      <c r="B17" s="8" t="str">
        <f>HYPERLINK("#'Contents'!A1", "Return to Contents")</f>
        <v>Return to Contents</v>
      </c>
    </row>
  </sheetData>
  <mergeCells count="9">
    <mergeCell ref="AL5:AQ5"/>
    <mergeCell ref="AS5:AW5"/>
    <mergeCell ref="AY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Z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2" width="10.6640625" customWidth="1"/>
    <col min="53" max="53" width="2.21875" customWidth="1"/>
  </cols>
  <sheetData>
    <row r="2" spans="2:52" ht="40.049999999999997" customHeight="1" x14ac:dyDescent="0.3">
      <c r="D2" s="30" t="s">
        <v>115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row>
    <row r="5" spans="2:52" ht="30" customHeight="1" x14ac:dyDescent="0.3">
      <c r="B5" s="15"/>
      <c r="C5" s="15"/>
      <c r="D5" s="29" t="s">
        <v>58</v>
      </c>
      <c r="E5" s="29"/>
      <c r="F5" s="15"/>
      <c r="G5" s="29" t="s">
        <v>59</v>
      </c>
      <c r="H5" s="29"/>
      <c r="I5" s="29"/>
      <c r="J5" s="29"/>
      <c r="K5" s="29"/>
      <c r="L5" s="29"/>
      <c r="M5" s="15"/>
      <c r="N5" s="29" t="s">
        <v>60</v>
      </c>
      <c r="O5" s="29"/>
      <c r="P5" s="29"/>
      <c r="Q5" s="29"/>
      <c r="R5" s="15"/>
      <c r="S5" s="29" t="s">
        <v>61</v>
      </c>
      <c r="T5" s="29"/>
      <c r="U5" s="29"/>
      <c r="V5" s="29"/>
      <c r="W5" s="29"/>
      <c r="X5" s="29"/>
      <c r="Y5" s="29"/>
      <c r="Z5" s="29"/>
      <c r="AA5" s="29"/>
      <c r="AB5" s="29"/>
      <c r="AC5" s="29"/>
      <c r="AD5" s="29"/>
      <c r="AE5" s="15"/>
      <c r="AF5" s="29" t="s">
        <v>62</v>
      </c>
      <c r="AG5" s="29"/>
      <c r="AH5" s="29"/>
      <c r="AI5" s="29"/>
      <c r="AJ5" s="29"/>
      <c r="AK5" s="15"/>
      <c r="AL5" s="29" t="s">
        <v>63</v>
      </c>
      <c r="AM5" s="29"/>
      <c r="AN5" s="29"/>
      <c r="AO5" s="29"/>
      <c r="AP5" s="29"/>
      <c r="AQ5" s="29"/>
      <c r="AR5" s="15"/>
      <c r="AS5" s="29" t="s">
        <v>64</v>
      </c>
      <c r="AT5" s="29"/>
      <c r="AU5" s="29"/>
      <c r="AV5" s="29"/>
      <c r="AW5" s="29"/>
      <c r="AX5" s="15"/>
      <c r="AY5" s="29" t="s">
        <v>65</v>
      </c>
      <c r="AZ5" s="29"/>
    </row>
    <row r="6" spans="2:52"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row>
    <row r="7" spans="2:52" ht="30" customHeight="1" x14ac:dyDescent="0.3">
      <c r="B7" s="10" t="s">
        <v>18</v>
      </c>
      <c r="C7" s="10">
        <v>2005</v>
      </c>
      <c r="D7" s="10">
        <v>1002</v>
      </c>
      <c r="E7" s="10">
        <v>996</v>
      </c>
      <c r="F7" s="10"/>
      <c r="G7" s="10">
        <v>285</v>
      </c>
      <c r="H7" s="10">
        <v>350</v>
      </c>
      <c r="I7" s="10">
        <v>328</v>
      </c>
      <c r="J7" s="10">
        <v>327</v>
      </c>
      <c r="K7" s="10">
        <v>285</v>
      </c>
      <c r="L7" s="10">
        <v>430</v>
      </c>
      <c r="M7" s="10"/>
      <c r="N7" s="10">
        <v>547</v>
      </c>
      <c r="O7" s="10">
        <v>520</v>
      </c>
      <c r="P7" s="10">
        <v>445</v>
      </c>
      <c r="Q7" s="10">
        <v>486</v>
      </c>
      <c r="R7" s="10"/>
      <c r="S7" s="10">
        <v>284</v>
      </c>
      <c r="T7" s="10">
        <v>261</v>
      </c>
      <c r="U7" s="10">
        <v>156</v>
      </c>
      <c r="V7" s="10">
        <v>172</v>
      </c>
      <c r="W7" s="10">
        <v>145</v>
      </c>
      <c r="X7" s="10">
        <v>177</v>
      </c>
      <c r="Y7" s="10">
        <v>165</v>
      </c>
      <c r="Z7" s="10">
        <v>85</v>
      </c>
      <c r="AA7" s="10">
        <v>223</v>
      </c>
      <c r="AB7" s="10">
        <v>169</v>
      </c>
      <c r="AC7" s="10">
        <v>103</v>
      </c>
      <c r="AD7" s="10">
        <v>65</v>
      </c>
      <c r="AE7" s="10"/>
      <c r="AF7" s="10">
        <v>387</v>
      </c>
      <c r="AG7" s="10">
        <v>646</v>
      </c>
      <c r="AH7" s="10">
        <v>155</v>
      </c>
      <c r="AI7" s="10">
        <v>274</v>
      </c>
      <c r="AJ7" s="10">
        <v>120</v>
      </c>
      <c r="AK7" s="10"/>
      <c r="AL7" s="10">
        <v>436</v>
      </c>
      <c r="AM7" s="10">
        <v>314</v>
      </c>
      <c r="AN7" s="10">
        <v>175</v>
      </c>
      <c r="AO7" s="10">
        <v>495</v>
      </c>
      <c r="AP7" s="10">
        <v>150</v>
      </c>
      <c r="AQ7" s="10">
        <v>201</v>
      </c>
      <c r="AR7" s="10"/>
      <c r="AS7" s="10">
        <v>439</v>
      </c>
      <c r="AT7" s="10">
        <v>493</v>
      </c>
      <c r="AU7" s="10">
        <v>508</v>
      </c>
      <c r="AV7" s="10">
        <v>251</v>
      </c>
      <c r="AW7" s="10">
        <v>43</v>
      </c>
      <c r="AX7" s="10"/>
      <c r="AY7" s="10">
        <v>1115</v>
      </c>
      <c r="AZ7" s="10">
        <v>650</v>
      </c>
    </row>
    <row r="8" spans="2:52" ht="30" customHeight="1" x14ac:dyDescent="0.3">
      <c r="B8" s="11" t="s">
        <v>19</v>
      </c>
      <c r="C8" s="11">
        <v>2005</v>
      </c>
      <c r="D8" s="11">
        <v>987</v>
      </c>
      <c r="E8" s="11">
        <v>1011</v>
      </c>
      <c r="F8" s="11"/>
      <c r="G8" s="11">
        <v>279</v>
      </c>
      <c r="H8" s="11">
        <v>341</v>
      </c>
      <c r="I8" s="11">
        <v>343</v>
      </c>
      <c r="J8" s="11">
        <v>342</v>
      </c>
      <c r="K8" s="11">
        <v>281</v>
      </c>
      <c r="L8" s="11">
        <v>419</v>
      </c>
      <c r="M8" s="11"/>
      <c r="N8" s="11">
        <v>539</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384</v>
      </c>
      <c r="AG8" s="11">
        <v>647</v>
      </c>
      <c r="AH8" s="11">
        <v>156</v>
      </c>
      <c r="AI8" s="11">
        <v>273</v>
      </c>
      <c r="AJ8" s="11">
        <v>119</v>
      </c>
      <c r="AK8" s="11"/>
      <c r="AL8" s="11">
        <v>434</v>
      </c>
      <c r="AM8" s="11">
        <v>312</v>
      </c>
      <c r="AN8" s="11">
        <v>176</v>
      </c>
      <c r="AO8" s="11">
        <v>496</v>
      </c>
      <c r="AP8" s="11">
        <v>149</v>
      </c>
      <c r="AQ8" s="11">
        <v>202</v>
      </c>
      <c r="AR8" s="11"/>
      <c r="AS8" s="11">
        <v>442</v>
      </c>
      <c r="AT8" s="11">
        <v>496</v>
      </c>
      <c r="AU8" s="11">
        <v>507</v>
      </c>
      <c r="AV8" s="11">
        <v>249</v>
      </c>
      <c r="AW8" s="11">
        <v>42</v>
      </c>
      <c r="AX8" s="11"/>
      <c r="AY8" s="11">
        <v>1113</v>
      </c>
      <c r="AZ8" s="11">
        <v>653</v>
      </c>
    </row>
    <row r="9" spans="2:52" x14ac:dyDescent="0.3">
      <c r="B9" s="21" t="s">
        <v>108</v>
      </c>
      <c r="C9" s="17">
        <v>5.1147725779394602E-2</v>
      </c>
      <c r="D9" s="17">
        <v>7.0232619053912607E-2</v>
      </c>
      <c r="E9" s="17">
        <v>3.2871171038880098E-2</v>
      </c>
      <c r="F9" s="17"/>
      <c r="G9" s="17">
        <v>9.4515311622251102E-2</v>
      </c>
      <c r="H9" s="17">
        <v>8.4857893285245206E-2</v>
      </c>
      <c r="I9" s="17">
        <v>3.8075552292822501E-2</v>
      </c>
      <c r="J9" s="17">
        <v>3.3975837639551802E-2</v>
      </c>
      <c r="K9" s="17">
        <v>3.1879433631983201E-2</v>
      </c>
      <c r="L9" s="17">
        <v>3.25022683292246E-2</v>
      </c>
      <c r="M9" s="17"/>
      <c r="N9" s="17">
        <v>9.2808330443645004E-2</v>
      </c>
      <c r="O9" s="17">
        <v>3.6091713306041197E-2</v>
      </c>
      <c r="P9" s="17">
        <v>4.1136557072903798E-2</v>
      </c>
      <c r="Q9" s="17">
        <v>2.9363345891731299E-2</v>
      </c>
      <c r="R9" s="17"/>
      <c r="S9" s="17">
        <v>7.2176226770924695E-2</v>
      </c>
      <c r="T9" s="17">
        <v>5.7842454876915902E-2</v>
      </c>
      <c r="U9" s="17">
        <v>3.2466621177281697E-2</v>
      </c>
      <c r="V9" s="17">
        <v>4.5813791760762002E-2</v>
      </c>
      <c r="W9" s="17">
        <v>2.66745263165311E-2</v>
      </c>
      <c r="X9" s="17">
        <v>5.0177602156143697E-2</v>
      </c>
      <c r="Y9" s="17">
        <v>5.5148301757914901E-2</v>
      </c>
      <c r="Z9" s="17">
        <v>6.9565598597533002E-2</v>
      </c>
      <c r="AA9" s="17">
        <v>6.6075803009563797E-2</v>
      </c>
      <c r="AB9" s="17">
        <v>4.0878936037551897E-2</v>
      </c>
      <c r="AC9" s="17">
        <v>2.78440740717057E-2</v>
      </c>
      <c r="AD9" s="17">
        <v>2.9013667167329001E-2</v>
      </c>
      <c r="AE9" s="17"/>
      <c r="AF9" s="17">
        <v>4.1240992862132897E-2</v>
      </c>
      <c r="AG9" s="17">
        <v>7.5505635238942395E-2</v>
      </c>
      <c r="AH9" s="17">
        <v>2.5979652487966999E-2</v>
      </c>
      <c r="AI9" s="17">
        <v>5.81653189735526E-2</v>
      </c>
      <c r="AJ9" s="17">
        <v>4.86889833237742E-2</v>
      </c>
      <c r="AK9" s="17"/>
      <c r="AL9" s="17">
        <v>9.8238025089914902E-2</v>
      </c>
      <c r="AM9" s="17">
        <v>5.3695232084955399E-2</v>
      </c>
      <c r="AN9" s="17">
        <v>2.3661672576588001E-2</v>
      </c>
      <c r="AO9" s="17">
        <v>3.6031747546321803E-2</v>
      </c>
      <c r="AP9" s="17">
        <v>7.3789606374841804E-2</v>
      </c>
      <c r="AQ9" s="17">
        <v>3.5829698904468403E-2</v>
      </c>
      <c r="AR9" s="17"/>
      <c r="AS9" s="17">
        <v>2.2879081387640401E-2</v>
      </c>
      <c r="AT9" s="17">
        <v>2.6174509272557701E-2</v>
      </c>
      <c r="AU9" s="17">
        <v>5.9190408158090499E-2</v>
      </c>
      <c r="AV9" s="17">
        <v>0.10475078266444</v>
      </c>
      <c r="AW9" s="17">
        <v>0.227451033633496</v>
      </c>
      <c r="AX9" s="17"/>
      <c r="AY9" s="17">
        <v>6.7810394970393706E-2</v>
      </c>
      <c r="AZ9" s="17">
        <v>2.87337822729151E-2</v>
      </c>
    </row>
    <row r="10" spans="2:52" x14ac:dyDescent="0.3">
      <c r="B10" s="21" t="s">
        <v>109</v>
      </c>
      <c r="C10" s="17">
        <v>0.162677780007946</v>
      </c>
      <c r="D10" s="17">
        <v>0.17294258291695799</v>
      </c>
      <c r="E10" s="17">
        <v>0.15274826362781799</v>
      </c>
      <c r="F10" s="17"/>
      <c r="G10" s="17">
        <v>0.19655557799391701</v>
      </c>
      <c r="H10" s="17">
        <v>0.156555459776653</v>
      </c>
      <c r="I10" s="17">
        <v>0.16413102630778001</v>
      </c>
      <c r="J10" s="17">
        <v>0.10793995262016499</v>
      </c>
      <c r="K10" s="17">
        <v>0.129839637620693</v>
      </c>
      <c r="L10" s="17">
        <v>0.21062928530543801</v>
      </c>
      <c r="M10" s="17"/>
      <c r="N10" s="17">
        <v>0.215594683783698</v>
      </c>
      <c r="O10" s="17">
        <v>0.144270704088756</v>
      </c>
      <c r="P10" s="17">
        <v>0.176857829270096</v>
      </c>
      <c r="Q10" s="17">
        <v>0.11043783815587201</v>
      </c>
      <c r="R10" s="17"/>
      <c r="S10" s="17">
        <v>0.187013648304793</v>
      </c>
      <c r="T10" s="17">
        <v>0.196151876701982</v>
      </c>
      <c r="U10" s="17">
        <v>0.119851846176418</v>
      </c>
      <c r="V10" s="17">
        <v>0.15579143836764101</v>
      </c>
      <c r="W10" s="17">
        <v>0.185466256016075</v>
      </c>
      <c r="X10" s="17">
        <v>0.14073591063768601</v>
      </c>
      <c r="Y10" s="17">
        <v>0.16797875885834601</v>
      </c>
      <c r="Z10" s="17">
        <v>0.17393779595752401</v>
      </c>
      <c r="AA10" s="17">
        <v>0.125577713101969</v>
      </c>
      <c r="AB10" s="17">
        <v>0.18103056629320899</v>
      </c>
      <c r="AC10" s="17">
        <v>0.10597043879351099</v>
      </c>
      <c r="AD10" s="17">
        <v>0.19767430753106399</v>
      </c>
      <c r="AE10" s="17"/>
      <c r="AF10" s="17">
        <v>0.19736465075962401</v>
      </c>
      <c r="AG10" s="17">
        <v>0.16796699087386999</v>
      </c>
      <c r="AH10" s="17">
        <v>0.217283553549523</v>
      </c>
      <c r="AI10" s="17">
        <v>0.140930057773863</v>
      </c>
      <c r="AJ10" s="17">
        <v>0.13839960666946899</v>
      </c>
      <c r="AK10" s="17"/>
      <c r="AL10" s="17">
        <v>0.19405751107069899</v>
      </c>
      <c r="AM10" s="17">
        <v>0.202552499299641</v>
      </c>
      <c r="AN10" s="17">
        <v>0.19851154550476199</v>
      </c>
      <c r="AO10" s="17">
        <v>0.14180495813593799</v>
      </c>
      <c r="AP10" s="17">
        <v>0.12516803741898699</v>
      </c>
      <c r="AQ10" s="17">
        <v>0.12759415532547499</v>
      </c>
      <c r="AR10" s="17"/>
      <c r="AS10" s="17">
        <v>0.116791054885584</v>
      </c>
      <c r="AT10" s="17">
        <v>0.146058065503924</v>
      </c>
      <c r="AU10" s="17">
        <v>0.20116593826484599</v>
      </c>
      <c r="AV10" s="17">
        <v>0.193691707655782</v>
      </c>
      <c r="AW10" s="17">
        <v>0.255095849194932</v>
      </c>
      <c r="AX10" s="17"/>
      <c r="AY10" s="17">
        <v>0.166976713059244</v>
      </c>
      <c r="AZ10" s="17">
        <v>0.16785597930209201</v>
      </c>
    </row>
    <row r="11" spans="2:52" x14ac:dyDescent="0.3">
      <c r="B11" s="21" t="s">
        <v>110</v>
      </c>
      <c r="C11" s="17">
        <v>0.75561374587061103</v>
      </c>
      <c r="D11" s="17">
        <v>0.72546492082675695</v>
      </c>
      <c r="E11" s="17">
        <v>0.78539896943714604</v>
      </c>
      <c r="F11" s="17"/>
      <c r="G11" s="17">
        <v>0.65973129270583597</v>
      </c>
      <c r="H11" s="17">
        <v>0.71658647579080803</v>
      </c>
      <c r="I11" s="17">
        <v>0.74678334175310501</v>
      </c>
      <c r="J11" s="17">
        <v>0.83435028672602995</v>
      </c>
      <c r="K11" s="17">
        <v>0.83154456076766403</v>
      </c>
      <c r="L11" s="17">
        <v>0.74321283093916102</v>
      </c>
      <c r="M11" s="17"/>
      <c r="N11" s="17">
        <v>0.66205635756654801</v>
      </c>
      <c r="O11" s="17">
        <v>0.78999140342101104</v>
      </c>
      <c r="P11" s="17">
        <v>0.75114993062972502</v>
      </c>
      <c r="Q11" s="17">
        <v>0.82742074736416005</v>
      </c>
      <c r="R11" s="17"/>
      <c r="S11" s="17">
        <v>0.71337118962769097</v>
      </c>
      <c r="T11" s="17">
        <v>0.72622216009573604</v>
      </c>
      <c r="U11" s="17">
        <v>0.810301172278732</v>
      </c>
      <c r="V11" s="17">
        <v>0.78084410948149496</v>
      </c>
      <c r="W11" s="17">
        <v>0.75237481516817195</v>
      </c>
      <c r="X11" s="17">
        <v>0.77446053860945896</v>
      </c>
      <c r="Y11" s="17">
        <v>0.75289724501121902</v>
      </c>
      <c r="Z11" s="17">
        <v>0.72110559894098603</v>
      </c>
      <c r="AA11" s="17">
        <v>0.76904928745500201</v>
      </c>
      <c r="AB11" s="17">
        <v>0.77249168209315899</v>
      </c>
      <c r="AC11" s="17">
        <v>0.76774374643082599</v>
      </c>
      <c r="AD11" s="17">
        <v>0.74305340188781599</v>
      </c>
      <c r="AE11" s="17"/>
      <c r="AF11" s="17">
        <v>0.74395963157074296</v>
      </c>
      <c r="AG11" s="17">
        <v>0.71698329162434105</v>
      </c>
      <c r="AH11" s="17">
        <v>0.74470355347685602</v>
      </c>
      <c r="AI11" s="17">
        <v>0.768295970563176</v>
      </c>
      <c r="AJ11" s="17">
        <v>0.804560975936505</v>
      </c>
      <c r="AK11" s="17"/>
      <c r="AL11" s="17">
        <v>0.66711188551685896</v>
      </c>
      <c r="AM11" s="17">
        <v>0.72202377426317199</v>
      </c>
      <c r="AN11" s="17">
        <v>0.77240526589232095</v>
      </c>
      <c r="AO11" s="17">
        <v>0.78614723242885898</v>
      </c>
      <c r="AP11" s="17">
        <v>0.78043231619681697</v>
      </c>
      <c r="AQ11" s="17">
        <v>0.78705632198061404</v>
      </c>
      <c r="AR11" s="17"/>
      <c r="AS11" s="17">
        <v>0.83056748242756095</v>
      </c>
      <c r="AT11" s="17">
        <v>0.79740750597047205</v>
      </c>
      <c r="AU11" s="17">
        <v>0.71137193328276205</v>
      </c>
      <c r="AV11" s="17">
        <v>0.66116530636623405</v>
      </c>
      <c r="AW11" s="17">
        <v>0.47532460838311202</v>
      </c>
      <c r="AX11" s="17"/>
      <c r="AY11" s="17">
        <v>0.73073327525812504</v>
      </c>
      <c r="AZ11" s="17">
        <v>0.78205123419195699</v>
      </c>
    </row>
    <row r="12" spans="2:52" x14ac:dyDescent="0.3">
      <c r="B12" s="21" t="s">
        <v>111</v>
      </c>
      <c r="C12" s="22">
        <v>3.0560748342048898E-2</v>
      </c>
      <c r="D12" s="22">
        <v>3.1359877202373203E-2</v>
      </c>
      <c r="E12" s="22">
        <v>2.89815958961561E-2</v>
      </c>
      <c r="F12" s="22"/>
      <c r="G12" s="22">
        <v>4.9197817677996199E-2</v>
      </c>
      <c r="H12" s="22">
        <v>4.2000171147293597E-2</v>
      </c>
      <c r="I12" s="22">
        <v>5.1010079646292103E-2</v>
      </c>
      <c r="J12" s="22">
        <v>2.37339230142532E-2</v>
      </c>
      <c r="K12" s="22">
        <v>6.7363679796590102E-3</v>
      </c>
      <c r="L12" s="22">
        <v>1.36556154261771E-2</v>
      </c>
      <c r="M12" s="22"/>
      <c r="N12" s="22">
        <v>2.9540628206109101E-2</v>
      </c>
      <c r="O12" s="22">
        <v>2.9646179184192E-2</v>
      </c>
      <c r="P12" s="22">
        <v>3.0855683027275201E-2</v>
      </c>
      <c r="Q12" s="22">
        <v>3.2778068588236897E-2</v>
      </c>
      <c r="R12" s="22"/>
      <c r="S12" s="22">
        <v>2.74389352965906E-2</v>
      </c>
      <c r="T12" s="22">
        <v>1.97835083253661E-2</v>
      </c>
      <c r="U12" s="22">
        <v>3.7380360367569102E-2</v>
      </c>
      <c r="V12" s="22">
        <v>1.7550660390102901E-2</v>
      </c>
      <c r="W12" s="22">
        <v>3.5484402499222002E-2</v>
      </c>
      <c r="X12" s="22">
        <v>3.4625948596711399E-2</v>
      </c>
      <c r="Y12" s="22">
        <v>2.3975694372519601E-2</v>
      </c>
      <c r="Z12" s="22">
        <v>3.5391006503957399E-2</v>
      </c>
      <c r="AA12" s="22">
        <v>3.9297196433465603E-2</v>
      </c>
      <c r="AB12" s="22">
        <v>5.59881557607971E-3</v>
      </c>
      <c r="AC12" s="22">
        <v>9.8441740703957198E-2</v>
      </c>
      <c r="AD12" s="22">
        <v>3.0258623413791399E-2</v>
      </c>
      <c r="AE12" s="22"/>
      <c r="AF12" s="22">
        <v>1.7434724807499299E-2</v>
      </c>
      <c r="AG12" s="22">
        <v>3.9544082262845899E-2</v>
      </c>
      <c r="AH12" s="22">
        <v>1.2033240485653801E-2</v>
      </c>
      <c r="AI12" s="22">
        <v>3.2608652689408199E-2</v>
      </c>
      <c r="AJ12" s="22">
        <v>8.3504340702522002E-3</v>
      </c>
      <c r="AK12" s="22"/>
      <c r="AL12" s="22">
        <v>4.0592578322527703E-2</v>
      </c>
      <c r="AM12" s="22">
        <v>2.1728494352231901E-2</v>
      </c>
      <c r="AN12" s="22">
        <v>5.4215160263284901E-3</v>
      </c>
      <c r="AO12" s="22">
        <v>3.6016061888880797E-2</v>
      </c>
      <c r="AP12" s="22">
        <v>2.06100400093546E-2</v>
      </c>
      <c r="AQ12" s="22">
        <v>4.95198237894428E-2</v>
      </c>
      <c r="AR12" s="22"/>
      <c r="AS12" s="22">
        <v>2.9762381299215102E-2</v>
      </c>
      <c r="AT12" s="22">
        <v>3.0359919253045899E-2</v>
      </c>
      <c r="AU12" s="22">
        <v>2.82717202943021E-2</v>
      </c>
      <c r="AV12" s="22">
        <v>4.0392203313543998E-2</v>
      </c>
      <c r="AW12" s="22">
        <v>4.2128508788460299E-2</v>
      </c>
      <c r="AX12" s="22"/>
      <c r="AY12" s="22">
        <v>3.4479616712237302E-2</v>
      </c>
      <c r="AZ12" s="22">
        <v>2.1359004233035699E-2</v>
      </c>
    </row>
    <row r="13" spans="2:52" x14ac:dyDescent="0.3">
      <c r="B13" s="16"/>
    </row>
    <row r="14" spans="2:52" x14ac:dyDescent="0.3">
      <c r="B14" t="s">
        <v>77</v>
      </c>
    </row>
    <row r="15" spans="2:52" x14ac:dyDescent="0.3">
      <c r="B15" t="s">
        <v>78</v>
      </c>
    </row>
    <row r="17" spans="2:2" x14ac:dyDescent="0.3">
      <c r="B17" s="8" t="str">
        <f>HYPERLINK("#'Contents'!A1", "Return to Contents")</f>
        <v>Return to Contents</v>
      </c>
    </row>
  </sheetData>
  <mergeCells count="9">
    <mergeCell ref="AL5:AQ5"/>
    <mergeCell ref="AS5:AW5"/>
    <mergeCell ref="AY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G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30" t="s">
        <v>127</v>
      </c>
      <c r="E2" s="26"/>
      <c r="F2" s="26"/>
      <c r="G2" s="26"/>
    </row>
    <row r="6" spans="2:7" ht="49.95" customHeight="1" x14ac:dyDescent="0.3">
      <c r="B6" s="23" t="s">
        <v>14</v>
      </c>
      <c r="C6" s="23" t="s">
        <v>116</v>
      </c>
      <c r="D6" s="23" t="s">
        <v>117</v>
      </c>
      <c r="E6" s="23" t="s">
        <v>118</v>
      </c>
      <c r="F6" s="23" t="s">
        <v>119</v>
      </c>
    </row>
    <row r="7" spans="2:7" x14ac:dyDescent="0.3">
      <c r="B7" s="21" t="s">
        <v>120</v>
      </c>
      <c r="C7" s="17">
        <v>4.3954095184269099E-2</v>
      </c>
      <c r="D7" s="17">
        <v>3.7442802657387302E-2</v>
      </c>
      <c r="E7" s="17">
        <v>4.5665077188494399E-2</v>
      </c>
      <c r="F7" s="17">
        <v>4.0028978847235899E-2</v>
      </c>
    </row>
    <row r="8" spans="2:7" x14ac:dyDescent="0.3">
      <c r="B8" s="21" t="s">
        <v>121</v>
      </c>
      <c r="C8" s="17">
        <v>0.24010730690166801</v>
      </c>
      <c r="D8" s="17">
        <v>0.24478924517505901</v>
      </c>
      <c r="E8" s="17">
        <v>0.209021959171659</v>
      </c>
      <c r="F8" s="17">
        <v>0.19839105823300601</v>
      </c>
    </row>
    <row r="9" spans="2:7" x14ac:dyDescent="0.3">
      <c r="B9" s="21" t="s">
        <v>122</v>
      </c>
      <c r="C9" s="17">
        <v>0.242328519287698</v>
      </c>
      <c r="D9" s="17">
        <v>0.23667127246455</v>
      </c>
      <c r="E9" s="17">
        <v>0.24013888782401299</v>
      </c>
      <c r="F9" s="17">
        <v>0.24677362540980399</v>
      </c>
    </row>
    <row r="10" spans="2:7" x14ac:dyDescent="0.3">
      <c r="B10" s="21" t="s">
        <v>123</v>
      </c>
      <c r="C10" s="17">
        <v>0.23578212935158399</v>
      </c>
      <c r="D10" s="17">
        <v>0.25443693392398298</v>
      </c>
      <c r="E10" s="17">
        <v>0.25747741631112298</v>
      </c>
      <c r="F10" s="17">
        <v>0.26184651752837201</v>
      </c>
    </row>
    <row r="11" spans="2:7" x14ac:dyDescent="0.3">
      <c r="B11" s="21" t="s">
        <v>124</v>
      </c>
      <c r="C11" s="17">
        <v>0.14483620613120801</v>
      </c>
      <c r="D11" s="17">
        <v>0.144791044572783</v>
      </c>
      <c r="E11" s="17">
        <v>0.15986591923010801</v>
      </c>
      <c r="F11" s="17">
        <v>0.159461086746713</v>
      </c>
    </row>
    <row r="12" spans="2:7" x14ac:dyDescent="0.3">
      <c r="B12" s="21" t="s">
        <v>71</v>
      </c>
      <c r="C12" s="17">
        <v>9.29917431435726E-2</v>
      </c>
      <c r="D12" s="17">
        <v>8.1868701206237598E-2</v>
      </c>
      <c r="E12" s="17">
        <v>8.78307402746029E-2</v>
      </c>
      <c r="F12" s="17">
        <v>9.3498733234868403E-2</v>
      </c>
    </row>
    <row r="13" spans="2:7" x14ac:dyDescent="0.3">
      <c r="B13" s="20" t="s">
        <v>125</v>
      </c>
      <c r="C13" s="18">
        <v>0.284061402085937</v>
      </c>
      <c r="D13" s="18">
        <v>0.28223204783244599</v>
      </c>
      <c r="E13" s="18">
        <v>0.254687036360153</v>
      </c>
      <c r="F13" s="18">
        <v>0.23842003708024201</v>
      </c>
    </row>
    <row r="14" spans="2:7" x14ac:dyDescent="0.3">
      <c r="B14" s="20" t="s">
        <v>126</v>
      </c>
      <c r="C14" s="18">
        <v>0.380618335482792</v>
      </c>
      <c r="D14" s="18">
        <v>0.399227978496766</v>
      </c>
      <c r="E14" s="18">
        <v>0.41734333554123099</v>
      </c>
      <c r="F14" s="18">
        <v>0.42130760427508501</v>
      </c>
    </row>
    <row r="15" spans="2:7" x14ac:dyDescent="0.3">
      <c r="B15" s="20" t="s">
        <v>74</v>
      </c>
      <c r="C15" s="19">
        <v>-9.6556933396855199E-2</v>
      </c>
      <c r="D15" s="19">
        <v>-0.11699593066432</v>
      </c>
      <c r="E15" s="19">
        <v>-0.16265629918107799</v>
      </c>
      <c r="F15" s="19">
        <v>-0.182887567194843</v>
      </c>
    </row>
    <row r="16" spans="2:7" x14ac:dyDescent="0.3">
      <c r="B16" s="16"/>
      <c r="C16" s="16"/>
      <c r="D16" s="16"/>
      <c r="E16" s="16"/>
      <c r="F16" s="16"/>
    </row>
    <row r="17" spans="2:2" x14ac:dyDescent="0.3">
      <c r="B17" t="s">
        <v>77</v>
      </c>
    </row>
    <row r="18" spans="2:2" x14ac:dyDescent="0.3">
      <c r="B18" t="s">
        <v>78</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Z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2" width="10.6640625" customWidth="1"/>
    <col min="53" max="53" width="2.21875" customWidth="1"/>
  </cols>
  <sheetData>
    <row r="2" spans="2:52" ht="40.049999999999997" customHeight="1" x14ac:dyDescent="0.3">
      <c r="D2" s="30" t="s">
        <v>128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row>
    <row r="5" spans="2:52" ht="30" customHeight="1" x14ac:dyDescent="0.3">
      <c r="B5" s="15"/>
      <c r="C5" s="15"/>
      <c r="D5" s="29" t="s">
        <v>58</v>
      </c>
      <c r="E5" s="29"/>
      <c r="F5" s="15"/>
      <c r="G5" s="29" t="s">
        <v>59</v>
      </c>
      <c r="H5" s="29"/>
      <c r="I5" s="29"/>
      <c r="J5" s="29"/>
      <c r="K5" s="29"/>
      <c r="L5" s="29"/>
      <c r="M5" s="15"/>
      <c r="N5" s="29" t="s">
        <v>60</v>
      </c>
      <c r="O5" s="29"/>
      <c r="P5" s="29"/>
      <c r="Q5" s="29"/>
      <c r="R5" s="15"/>
      <c r="S5" s="29" t="s">
        <v>61</v>
      </c>
      <c r="T5" s="29"/>
      <c r="U5" s="29"/>
      <c r="V5" s="29"/>
      <c r="W5" s="29"/>
      <c r="X5" s="29"/>
      <c r="Y5" s="29"/>
      <c r="Z5" s="29"/>
      <c r="AA5" s="29"/>
      <c r="AB5" s="29"/>
      <c r="AC5" s="29"/>
      <c r="AD5" s="29"/>
      <c r="AE5" s="15"/>
      <c r="AF5" s="29" t="s">
        <v>62</v>
      </c>
      <c r="AG5" s="29"/>
      <c r="AH5" s="29"/>
      <c r="AI5" s="29"/>
      <c r="AJ5" s="29"/>
      <c r="AK5" s="15"/>
      <c r="AL5" s="29" t="s">
        <v>63</v>
      </c>
      <c r="AM5" s="29"/>
      <c r="AN5" s="29"/>
      <c r="AO5" s="29"/>
      <c r="AP5" s="29"/>
      <c r="AQ5" s="29"/>
      <c r="AR5" s="15"/>
      <c r="AS5" s="29" t="s">
        <v>64</v>
      </c>
      <c r="AT5" s="29"/>
      <c r="AU5" s="29"/>
      <c r="AV5" s="29"/>
      <c r="AW5" s="29"/>
      <c r="AX5" s="15"/>
      <c r="AY5" s="29" t="s">
        <v>65</v>
      </c>
      <c r="AZ5" s="29"/>
    </row>
    <row r="6" spans="2:52"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row>
    <row r="7" spans="2:52" ht="30" customHeight="1" x14ac:dyDescent="0.3">
      <c r="B7" s="10" t="s">
        <v>18</v>
      </c>
      <c r="C7" s="10">
        <v>2005</v>
      </c>
      <c r="D7" s="10">
        <v>1002</v>
      </c>
      <c r="E7" s="10">
        <v>996</v>
      </c>
      <c r="F7" s="10"/>
      <c r="G7" s="10">
        <v>285</v>
      </c>
      <c r="H7" s="10">
        <v>350</v>
      </c>
      <c r="I7" s="10">
        <v>328</v>
      </c>
      <c r="J7" s="10">
        <v>327</v>
      </c>
      <c r="K7" s="10">
        <v>285</v>
      </c>
      <c r="L7" s="10">
        <v>430</v>
      </c>
      <c r="M7" s="10"/>
      <c r="N7" s="10">
        <v>547</v>
      </c>
      <c r="O7" s="10">
        <v>520</v>
      </c>
      <c r="P7" s="10">
        <v>445</v>
      </c>
      <c r="Q7" s="10">
        <v>486</v>
      </c>
      <c r="R7" s="10"/>
      <c r="S7" s="10">
        <v>284</v>
      </c>
      <c r="T7" s="10">
        <v>261</v>
      </c>
      <c r="U7" s="10">
        <v>156</v>
      </c>
      <c r="V7" s="10">
        <v>172</v>
      </c>
      <c r="W7" s="10">
        <v>145</v>
      </c>
      <c r="X7" s="10">
        <v>177</v>
      </c>
      <c r="Y7" s="10">
        <v>165</v>
      </c>
      <c r="Z7" s="10">
        <v>85</v>
      </c>
      <c r="AA7" s="10">
        <v>223</v>
      </c>
      <c r="AB7" s="10">
        <v>169</v>
      </c>
      <c r="AC7" s="10">
        <v>103</v>
      </c>
      <c r="AD7" s="10">
        <v>65</v>
      </c>
      <c r="AE7" s="10"/>
      <c r="AF7" s="10">
        <v>387</v>
      </c>
      <c r="AG7" s="10">
        <v>646</v>
      </c>
      <c r="AH7" s="10">
        <v>155</v>
      </c>
      <c r="AI7" s="10">
        <v>274</v>
      </c>
      <c r="AJ7" s="10">
        <v>120</v>
      </c>
      <c r="AK7" s="10"/>
      <c r="AL7" s="10">
        <v>436</v>
      </c>
      <c r="AM7" s="10">
        <v>314</v>
      </c>
      <c r="AN7" s="10">
        <v>175</v>
      </c>
      <c r="AO7" s="10">
        <v>495</v>
      </c>
      <c r="AP7" s="10">
        <v>150</v>
      </c>
      <c r="AQ7" s="10">
        <v>201</v>
      </c>
      <c r="AR7" s="10"/>
      <c r="AS7" s="10">
        <v>439</v>
      </c>
      <c r="AT7" s="10">
        <v>493</v>
      </c>
      <c r="AU7" s="10">
        <v>508</v>
      </c>
      <c r="AV7" s="10">
        <v>251</v>
      </c>
      <c r="AW7" s="10">
        <v>43</v>
      </c>
      <c r="AX7" s="10"/>
      <c r="AY7" s="10">
        <v>1115</v>
      </c>
      <c r="AZ7" s="10">
        <v>650</v>
      </c>
    </row>
    <row r="8" spans="2:52" ht="30" customHeight="1" x14ac:dyDescent="0.3">
      <c r="B8" s="11" t="s">
        <v>19</v>
      </c>
      <c r="C8" s="11">
        <v>2005</v>
      </c>
      <c r="D8" s="11">
        <v>987</v>
      </c>
      <c r="E8" s="11">
        <v>1011</v>
      </c>
      <c r="F8" s="11"/>
      <c r="G8" s="11">
        <v>279</v>
      </c>
      <c r="H8" s="11">
        <v>341</v>
      </c>
      <c r="I8" s="11">
        <v>343</v>
      </c>
      <c r="J8" s="11">
        <v>342</v>
      </c>
      <c r="K8" s="11">
        <v>281</v>
      </c>
      <c r="L8" s="11">
        <v>419</v>
      </c>
      <c r="M8" s="11"/>
      <c r="N8" s="11">
        <v>539</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384</v>
      </c>
      <c r="AG8" s="11">
        <v>647</v>
      </c>
      <c r="AH8" s="11">
        <v>156</v>
      </c>
      <c r="AI8" s="11">
        <v>273</v>
      </c>
      <c r="AJ8" s="11">
        <v>119</v>
      </c>
      <c r="AK8" s="11"/>
      <c r="AL8" s="11">
        <v>434</v>
      </c>
      <c r="AM8" s="11">
        <v>312</v>
      </c>
      <c r="AN8" s="11">
        <v>176</v>
      </c>
      <c r="AO8" s="11">
        <v>496</v>
      </c>
      <c r="AP8" s="11">
        <v>149</v>
      </c>
      <c r="AQ8" s="11">
        <v>202</v>
      </c>
      <c r="AR8" s="11"/>
      <c r="AS8" s="11">
        <v>442</v>
      </c>
      <c r="AT8" s="11">
        <v>496</v>
      </c>
      <c r="AU8" s="11">
        <v>507</v>
      </c>
      <c r="AV8" s="11">
        <v>249</v>
      </c>
      <c r="AW8" s="11">
        <v>42</v>
      </c>
      <c r="AX8" s="11"/>
      <c r="AY8" s="11">
        <v>1113</v>
      </c>
      <c r="AZ8" s="11">
        <v>653</v>
      </c>
    </row>
    <row r="9" spans="2:52" x14ac:dyDescent="0.3">
      <c r="B9" s="21" t="s">
        <v>120</v>
      </c>
      <c r="C9" s="17">
        <v>4.3954095184269099E-2</v>
      </c>
      <c r="D9" s="17">
        <v>5.4649789110441098E-2</v>
      </c>
      <c r="E9" s="17">
        <v>3.3817345993487402E-2</v>
      </c>
      <c r="F9" s="17"/>
      <c r="G9" s="17">
        <v>7.01177682608186E-2</v>
      </c>
      <c r="H9" s="17">
        <v>9.9351146245422295E-2</v>
      </c>
      <c r="I9" s="17">
        <v>4.9749448096565403E-2</v>
      </c>
      <c r="J9" s="17">
        <v>1.94191402067369E-2</v>
      </c>
      <c r="K9" s="17">
        <v>1.8106576424564501E-2</v>
      </c>
      <c r="L9" s="17">
        <v>1.4096021832316501E-2</v>
      </c>
      <c r="M9" s="17"/>
      <c r="N9" s="17">
        <v>6.0799523730962299E-2</v>
      </c>
      <c r="O9" s="17">
        <v>3.95015933195043E-2</v>
      </c>
      <c r="P9" s="17">
        <v>3.6413143599299598E-2</v>
      </c>
      <c r="Q9" s="17">
        <v>3.7667814873912499E-2</v>
      </c>
      <c r="R9" s="17"/>
      <c r="S9" s="17">
        <v>5.89012286496454E-2</v>
      </c>
      <c r="T9" s="17">
        <v>3.9332764972722999E-2</v>
      </c>
      <c r="U9" s="17">
        <v>6.1698806427968999E-3</v>
      </c>
      <c r="V9" s="17">
        <v>4.0764842613645401E-2</v>
      </c>
      <c r="W9" s="17">
        <v>4.1350081407787301E-2</v>
      </c>
      <c r="X9" s="17">
        <v>7.8005249466416293E-2</v>
      </c>
      <c r="Y9" s="17">
        <v>1.2531044713613699E-2</v>
      </c>
      <c r="Z9" s="17">
        <v>6.9570820817699094E-2</v>
      </c>
      <c r="AA9" s="17">
        <v>6.1123441621012999E-2</v>
      </c>
      <c r="AB9" s="17">
        <v>4.1402097182518201E-2</v>
      </c>
      <c r="AC9" s="17">
        <v>1.9315172863238101E-2</v>
      </c>
      <c r="AD9" s="17">
        <v>4.28956734513277E-2</v>
      </c>
      <c r="AE9" s="17"/>
      <c r="AF9" s="17">
        <v>2.97344830854742E-2</v>
      </c>
      <c r="AG9" s="17">
        <v>7.0973559239200401E-2</v>
      </c>
      <c r="AH9" s="17">
        <v>2.5234292645352902E-2</v>
      </c>
      <c r="AI9" s="17">
        <v>4.7608048302279299E-2</v>
      </c>
      <c r="AJ9" s="17">
        <v>4.9490324076941303E-2</v>
      </c>
      <c r="AK9" s="17"/>
      <c r="AL9" s="17">
        <v>9.7529023240713497E-2</v>
      </c>
      <c r="AM9" s="17">
        <v>4.0406869779966499E-2</v>
      </c>
      <c r="AN9" s="17">
        <v>2.8133094053623301E-2</v>
      </c>
      <c r="AO9" s="17">
        <v>2.8521796978276202E-2</v>
      </c>
      <c r="AP9" s="17">
        <v>4.64630829762578E-2</v>
      </c>
      <c r="AQ9" s="17">
        <v>1.0375029781896699E-2</v>
      </c>
      <c r="AR9" s="17"/>
      <c r="AS9" s="17">
        <v>2.9468248744704901E-2</v>
      </c>
      <c r="AT9" s="17">
        <v>2.2042029517880202E-2</v>
      </c>
      <c r="AU9" s="17">
        <v>5.0585763226551998E-2</v>
      </c>
      <c r="AV9" s="17">
        <v>9.6382031842089697E-2</v>
      </c>
      <c r="AW9" s="17">
        <v>0.106106531327247</v>
      </c>
      <c r="AX9" s="17"/>
      <c r="AY9" s="17">
        <v>6.1363231341913398E-2</v>
      </c>
      <c r="AZ9" s="17">
        <v>2.8905872809813798E-2</v>
      </c>
    </row>
    <row r="10" spans="2:52" x14ac:dyDescent="0.3">
      <c r="B10" s="21" t="s">
        <v>121</v>
      </c>
      <c r="C10" s="17">
        <v>0.24010730690166801</v>
      </c>
      <c r="D10" s="17">
        <v>0.271449395631297</v>
      </c>
      <c r="E10" s="17">
        <v>0.20912755821401299</v>
      </c>
      <c r="F10" s="17"/>
      <c r="G10" s="17">
        <v>0.33955609941517301</v>
      </c>
      <c r="H10" s="17">
        <v>0.32936532334152702</v>
      </c>
      <c r="I10" s="17">
        <v>0.289623335074157</v>
      </c>
      <c r="J10" s="17">
        <v>0.212982231505467</v>
      </c>
      <c r="K10" s="17">
        <v>0.13477256167558099</v>
      </c>
      <c r="L10" s="17">
        <v>0.15354455447183701</v>
      </c>
      <c r="M10" s="17"/>
      <c r="N10" s="17">
        <v>0.292777724869204</v>
      </c>
      <c r="O10" s="17">
        <v>0.24534024186039499</v>
      </c>
      <c r="P10" s="17">
        <v>0.22048912088140099</v>
      </c>
      <c r="Q10" s="17">
        <v>0.194500535338608</v>
      </c>
      <c r="R10" s="17"/>
      <c r="S10" s="17">
        <v>0.33750129703442</v>
      </c>
      <c r="T10" s="17">
        <v>0.199621028287255</v>
      </c>
      <c r="U10" s="17">
        <v>0.22153986046561699</v>
      </c>
      <c r="V10" s="17">
        <v>0.20923158066815101</v>
      </c>
      <c r="W10" s="17">
        <v>0.22645123142248499</v>
      </c>
      <c r="X10" s="17">
        <v>0.24775604621077099</v>
      </c>
      <c r="Y10" s="17">
        <v>0.29876544131420801</v>
      </c>
      <c r="Z10" s="17">
        <v>0.25029903241823198</v>
      </c>
      <c r="AA10" s="17">
        <v>0.21935874824352899</v>
      </c>
      <c r="AB10" s="17">
        <v>0.167144170519758</v>
      </c>
      <c r="AC10" s="17">
        <v>0.25314399244843599</v>
      </c>
      <c r="AD10" s="17">
        <v>0.21591905310652401</v>
      </c>
      <c r="AE10" s="17"/>
      <c r="AF10" s="17">
        <v>0.253562505464897</v>
      </c>
      <c r="AG10" s="17">
        <v>0.30948000685085902</v>
      </c>
      <c r="AH10" s="17">
        <v>0.146673820990148</v>
      </c>
      <c r="AI10" s="17">
        <v>0.16567988133368999</v>
      </c>
      <c r="AJ10" s="17">
        <v>0.22746843623165799</v>
      </c>
      <c r="AK10" s="17"/>
      <c r="AL10" s="17">
        <v>0.37627037521300999</v>
      </c>
      <c r="AM10" s="17">
        <v>0.29440207316134398</v>
      </c>
      <c r="AN10" s="17">
        <v>0.201919719696594</v>
      </c>
      <c r="AO10" s="17">
        <v>0.17291643429591899</v>
      </c>
      <c r="AP10" s="17">
        <v>0.24465719096984201</v>
      </c>
      <c r="AQ10" s="17">
        <v>0.12807263894283899</v>
      </c>
      <c r="AR10" s="17"/>
      <c r="AS10" s="17">
        <v>0.18071623928887001</v>
      </c>
      <c r="AT10" s="17">
        <v>0.24703738280926801</v>
      </c>
      <c r="AU10" s="17">
        <v>0.28662883130804201</v>
      </c>
      <c r="AV10" s="17">
        <v>0.31521382749141902</v>
      </c>
      <c r="AW10" s="17">
        <v>0.43767188500348297</v>
      </c>
      <c r="AX10" s="17"/>
      <c r="AY10" s="17">
        <v>0.33348726695484199</v>
      </c>
      <c r="AZ10" s="17">
        <v>0.13722594293795201</v>
      </c>
    </row>
    <row r="11" spans="2:52" x14ac:dyDescent="0.3">
      <c r="B11" s="21" t="s">
        <v>122</v>
      </c>
      <c r="C11" s="17">
        <v>0.242328519287698</v>
      </c>
      <c r="D11" s="17">
        <v>0.231963844396012</v>
      </c>
      <c r="E11" s="17">
        <v>0.25412556492913202</v>
      </c>
      <c r="F11" s="17"/>
      <c r="G11" s="17">
        <v>0.25204043333371101</v>
      </c>
      <c r="H11" s="17">
        <v>0.212282131154234</v>
      </c>
      <c r="I11" s="17">
        <v>0.227410385540493</v>
      </c>
      <c r="J11" s="17">
        <v>0.25981939941716597</v>
      </c>
      <c r="K11" s="17">
        <v>0.235936758123031</v>
      </c>
      <c r="L11" s="17">
        <v>0.26252885120608299</v>
      </c>
      <c r="M11" s="17"/>
      <c r="N11" s="17">
        <v>0.24227170929657799</v>
      </c>
      <c r="O11" s="17">
        <v>0.228483634951158</v>
      </c>
      <c r="P11" s="17">
        <v>0.23677914811457701</v>
      </c>
      <c r="Q11" s="17">
        <v>0.25900242840726301</v>
      </c>
      <c r="R11" s="17"/>
      <c r="S11" s="17">
        <v>0.25254542148653902</v>
      </c>
      <c r="T11" s="17">
        <v>0.24020160643935801</v>
      </c>
      <c r="U11" s="17">
        <v>0.263852044551105</v>
      </c>
      <c r="V11" s="17">
        <v>0.26271889380902003</v>
      </c>
      <c r="W11" s="17">
        <v>0.261770269422336</v>
      </c>
      <c r="X11" s="17">
        <v>0.22057957662014599</v>
      </c>
      <c r="Y11" s="17">
        <v>0.20662390023416</v>
      </c>
      <c r="Z11" s="17">
        <v>0.197808008067618</v>
      </c>
      <c r="AA11" s="17">
        <v>0.28346671704902898</v>
      </c>
      <c r="AB11" s="17">
        <v>0.217944672015182</v>
      </c>
      <c r="AC11" s="17">
        <v>0.20403325160975599</v>
      </c>
      <c r="AD11" s="17">
        <v>0.24584242459696301</v>
      </c>
      <c r="AE11" s="17"/>
      <c r="AF11" s="17">
        <v>0.247813838726991</v>
      </c>
      <c r="AG11" s="17">
        <v>0.23874393588458001</v>
      </c>
      <c r="AH11" s="17">
        <v>0.290659349800718</v>
      </c>
      <c r="AI11" s="17">
        <v>0.19123746807442801</v>
      </c>
      <c r="AJ11" s="17">
        <v>0.22507051001005199</v>
      </c>
      <c r="AK11" s="17"/>
      <c r="AL11" s="17">
        <v>0.243192701018069</v>
      </c>
      <c r="AM11" s="17">
        <v>0.26328439270978499</v>
      </c>
      <c r="AN11" s="17">
        <v>0.286502769530257</v>
      </c>
      <c r="AO11" s="17">
        <v>0.19397881240737</v>
      </c>
      <c r="AP11" s="17">
        <v>0.27572926202557901</v>
      </c>
      <c r="AQ11" s="17">
        <v>0.28143124624867899</v>
      </c>
      <c r="AR11" s="17"/>
      <c r="AS11" s="17">
        <v>0.238282442200552</v>
      </c>
      <c r="AT11" s="17">
        <v>0.25113894739429099</v>
      </c>
      <c r="AU11" s="17">
        <v>0.24118320243752001</v>
      </c>
      <c r="AV11" s="17">
        <v>0.26378961891116498</v>
      </c>
      <c r="AW11" s="17">
        <v>0.19525637892004999</v>
      </c>
      <c r="AX11" s="17"/>
      <c r="AY11" s="17">
        <v>0.26014617333002199</v>
      </c>
      <c r="AZ11" s="17">
        <v>0.17101078823148599</v>
      </c>
    </row>
    <row r="12" spans="2:52" x14ac:dyDescent="0.3">
      <c r="B12" s="21" t="s">
        <v>123</v>
      </c>
      <c r="C12" s="17">
        <v>0.23578212935158399</v>
      </c>
      <c r="D12" s="17">
        <v>0.21760720918389501</v>
      </c>
      <c r="E12" s="17">
        <v>0.25414751689638099</v>
      </c>
      <c r="F12" s="17"/>
      <c r="G12" s="17">
        <v>0.16215018154873501</v>
      </c>
      <c r="H12" s="17">
        <v>0.22476897697324699</v>
      </c>
      <c r="I12" s="17">
        <v>0.20429126929199801</v>
      </c>
      <c r="J12" s="17">
        <v>0.23639176214253699</v>
      </c>
      <c r="K12" s="17">
        <v>0.29482252620032501</v>
      </c>
      <c r="L12" s="17">
        <v>0.279450989688795</v>
      </c>
      <c r="M12" s="17"/>
      <c r="N12" s="17">
        <v>0.21450145833427101</v>
      </c>
      <c r="O12" s="17">
        <v>0.24782127180229799</v>
      </c>
      <c r="P12" s="17">
        <v>0.25121397941909002</v>
      </c>
      <c r="Q12" s="17">
        <v>0.235946984595923</v>
      </c>
      <c r="R12" s="17"/>
      <c r="S12" s="17">
        <v>0.186656562344897</v>
      </c>
      <c r="T12" s="17">
        <v>0.25272932943866899</v>
      </c>
      <c r="U12" s="17">
        <v>0.31329881220125999</v>
      </c>
      <c r="V12" s="17">
        <v>0.23833338086641201</v>
      </c>
      <c r="W12" s="17">
        <v>0.21433126597784399</v>
      </c>
      <c r="X12" s="17">
        <v>0.19087881704027501</v>
      </c>
      <c r="Y12" s="17">
        <v>0.19684113793797001</v>
      </c>
      <c r="Z12" s="17">
        <v>0.25837339232873902</v>
      </c>
      <c r="AA12" s="17">
        <v>0.22985626836723799</v>
      </c>
      <c r="AB12" s="17">
        <v>0.29746067049470698</v>
      </c>
      <c r="AC12" s="17">
        <v>0.23279972784287101</v>
      </c>
      <c r="AD12" s="17">
        <v>0.27771249727664998</v>
      </c>
      <c r="AE12" s="17"/>
      <c r="AF12" s="17">
        <v>0.25972768126438001</v>
      </c>
      <c r="AG12" s="17">
        <v>0.20965141097194001</v>
      </c>
      <c r="AH12" s="17">
        <v>0.25702268474190898</v>
      </c>
      <c r="AI12" s="17">
        <v>0.229031892900912</v>
      </c>
      <c r="AJ12" s="17">
        <v>0.23408618339154699</v>
      </c>
      <c r="AK12" s="17"/>
      <c r="AL12" s="17">
        <v>0.161623600100088</v>
      </c>
      <c r="AM12" s="17">
        <v>0.204727491826073</v>
      </c>
      <c r="AN12" s="17">
        <v>0.24617687665603</v>
      </c>
      <c r="AO12" s="17">
        <v>0.29329783995693398</v>
      </c>
      <c r="AP12" s="17">
        <v>0.24525481287781301</v>
      </c>
      <c r="AQ12" s="17">
        <v>0.23884066234267701</v>
      </c>
      <c r="AR12" s="17"/>
      <c r="AS12" s="17">
        <v>0.25499140964605199</v>
      </c>
      <c r="AT12" s="17">
        <v>0.24148245714233699</v>
      </c>
      <c r="AU12" s="17">
        <v>0.21831903859601201</v>
      </c>
      <c r="AV12" s="17">
        <v>0.21177221584615</v>
      </c>
      <c r="AW12" s="17">
        <v>0.140449315040552</v>
      </c>
      <c r="AX12" s="17"/>
      <c r="AY12" s="17">
        <v>0.18689542595672801</v>
      </c>
      <c r="AZ12" s="17">
        <v>0.33852078300502503</v>
      </c>
    </row>
    <row r="13" spans="2:52" x14ac:dyDescent="0.3">
      <c r="B13" s="21" t="s">
        <v>124</v>
      </c>
      <c r="C13" s="17">
        <v>0.14483620613120801</v>
      </c>
      <c r="D13" s="17">
        <v>0.154924146622092</v>
      </c>
      <c r="E13" s="17">
        <v>0.13498092615065699</v>
      </c>
      <c r="F13" s="17"/>
      <c r="G13" s="17">
        <v>7.0268904206500699E-2</v>
      </c>
      <c r="H13" s="17">
        <v>5.9662770947936601E-2</v>
      </c>
      <c r="I13" s="17">
        <v>0.13271642471616199</v>
      </c>
      <c r="J13" s="17">
        <v>0.167947679751414</v>
      </c>
      <c r="K13" s="17">
        <v>0.20286446671977701</v>
      </c>
      <c r="L13" s="17">
        <v>0.21589683727817499</v>
      </c>
      <c r="M13" s="17"/>
      <c r="N13" s="17">
        <v>0.116495601163547</v>
      </c>
      <c r="O13" s="17">
        <v>0.145365105253113</v>
      </c>
      <c r="P13" s="17">
        <v>0.162516241679069</v>
      </c>
      <c r="Q13" s="17">
        <v>0.15736380499745101</v>
      </c>
      <c r="R13" s="17"/>
      <c r="S13" s="17">
        <v>9.2087534597210793E-2</v>
      </c>
      <c r="T13" s="17">
        <v>0.187093513375025</v>
      </c>
      <c r="U13" s="17">
        <v>0.12819891374439699</v>
      </c>
      <c r="V13" s="17">
        <v>0.14470123676928101</v>
      </c>
      <c r="W13" s="17">
        <v>0.160369084504939</v>
      </c>
      <c r="X13" s="17">
        <v>0.159124795926956</v>
      </c>
      <c r="Y13" s="17">
        <v>0.17491017242590001</v>
      </c>
      <c r="Z13" s="17">
        <v>0.16461355172884401</v>
      </c>
      <c r="AA13" s="17">
        <v>0.126090672950253</v>
      </c>
      <c r="AB13" s="17">
        <v>0.138368440302129</v>
      </c>
      <c r="AC13" s="17">
        <v>0.20182207512063099</v>
      </c>
      <c r="AD13" s="17">
        <v>6.0446517823392797E-2</v>
      </c>
      <c r="AE13" s="17"/>
      <c r="AF13" s="17">
        <v>0.14913589832997901</v>
      </c>
      <c r="AG13" s="17">
        <v>8.81568815829437E-2</v>
      </c>
      <c r="AH13" s="17">
        <v>0.172837113314256</v>
      </c>
      <c r="AI13" s="17">
        <v>0.29703147849322697</v>
      </c>
      <c r="AJ13" s="17">
        <v>0.14601566092798701</v>
      </c>
      <c r="AK13" s="17"/>
      <c r="AL13" s="17">
        <v>7.4006959489771804E-2</v>
      </c>
      <c r="AM13" s="17">
        <v>0.139482847788585</v>
      </c>
      <c r="AN13" s="17">
        <v>0.107503806555935</v>
      </c>
      <c r="AO13" s="17">
        <v>0.24630208193748601</v>
      </c>
      <c r="AP13" s="17">
        <v>6.1605193835856699E-2</v>
      </c>
      <c r="AQ13" s="17">
        <v>0.15713401778071001</v>
      </c>
      <c r="AR13" s="17"/>
      <c r="AS13" s="17">
        <v>0.19440490033903601</v>
      </c>
      <c r="AT13" s="17">
        <v>0.13335092224101999</v>
      </c>
      <c r="AU13" s="17">
        <v>0.100985247520864</v>
      </c>
      <c r="AV13" s="17">
        <v>7.2468531430483707E-2</v>
      </c>
      <c r="AW13" s="17">
        <v>7.2761298030744104E-2</v>
      </c>
      <c r="AX13" s="17"/>
      <c r="AY13" s="17">
        <v>7.3769491386745295E-2</v>
      </c>
      <c r="AZ13" s="17">
        <v>0.27894451927804598</v>
      </c>
    </row>
    <row r="14" spans="2:52" x14ac:dyDescent="0.3">
      <c r="B14" s="21" t="s">
        <v>71</v>
      </c>
      <c r="C14" s="17">
        <v>9.29917431435726E-2</v>
      </c>
      <c r="D14" s="17">
        <v>6.9405615056263206E-2</v>
      </c>
      <c r="E14" s="17">
        <v>0.113801087816328</v>
      </c>
      <c r="F14" s="17"/>
      <c r="G14" s="17">
        <v>0.105866613235062</v>
      </c>
      <c r="H14" s="17">
        <v>7.4569651337632797E-2</v>
      </c>
      <c r="I14" s="17">
        <v>9.6209137280625898E-2</v>
      </c>
      <c r="J14" s="17">
        <v>0.10343978697668001</v>
      </c>
      <c r="K14" s="17">
        <v>0.113497110856721</v>
      </c>
      <c r="L14" s="17">
        <v>7.4482745522794297E-2</v>
      </c>
      <c r="M14" s="17"/>
      <c r="N14" s="17">
        <v>7.3153982605438206E-2</v>
      </c>
      <c r="O14" s="17">
        <v>9.3488152813532302E-2</v>
      </c>
      <c r="P14" s="17">
        <v>9.25883663065631E-2</v>
      </c>
      <c r="Q14" s="17">
        <v>0.115518431786842</v>
      </c>
      <c r="R14" s="17"/>
      <c r="S14" s="17">
        <v>7.2307955887287598E-2</v>
      </c>
      <c r="T14" s="17">
        <v>8.1021757486969104E-2</v>
      </c>
      <c r="U14" s="17">
        <v>6.6940488394823805E-2</v>
      </c>
      <c r="V14" s="17">
        <v>0.10425006527349</v>
      </c>
      <c r="W14" s="17">
        <v>9.5728067264608696E-2</v>
      </c>
      <c r="X14" s="17">
        <v>0.10365551473543599</v>
      </c>
      <c r="Y14" s="17">
        <v>0.11032830337414801</v>
      </c>
      <c r="Z14" s="17">
        <v>5.9335194638867099E-2</v>
      </c>
      <c r="AA14" s="17">
        <v>8.0104151768938703E-2</v>
      </c>
      <c r="AB14" s="17">
        <v>0.137679949485706</v>
      </c>
      <c r="AC14" s="17">
        <v>8.8885780115067703E-2</v>
      </c>
      <c r="AD14" s="17">
        <v>0.157183833745142</v>
      </c>
      <c r="AE14" s="17"/>
      <c r="AF14" s="17">
        <v>6.0025593128278897E-2</v>
      </c>
      <c r="AG14" s="17">
        <v>8.2994205470476604E-2</v>
      </c>
      <c r="AH14" s="17">
        <v>0.10757273850761601</v>
      </c>
      <c r="AI14" s="17">
        <v>6.9411230895464304E-2</v>
      </c>
      <c r="AJ14" s="17">
        <v>0.117868885361814</v>
      </c>
      <c r="AK14" s="17"/>
      <c r="AL14" s="17">
        <v>4.7377340938346599E-2</v>
      </c>
      <c r="AM14" s="17">
        <v>5.7696324734246802E-2</v>
      </c>
      <c r="AN14" s="17">
        <v>0.12976373350755999</v>
      </c>
      <c r="AO14" s="17">
        <v>6.4983034424015207E-2</v>
      </c>
      <c r="AP14" s="17">
        <v>0.12629045731465199</v>
      </c>
      <c r="AQ14" s="17">
        <v>0.184146404903198</v>
      </c>
      <c r="AR14" s="17"/>
      <c r="AS14" s="17">
        <v>0.102136759780786</v>
      </c>
      <c r="AT14" s="17">
        <v>0.104948260895204</v>
      </c>
      <c r="AU14" s="17">
        <v>0.10229791691100899</v>
      </c>
      <c r="AV14" s="17">
        <v>4.0373774478692698E-2</v>
      </c>
      <c r="AW14" s="17">
        <v>4.7754591677923598E-2</v>
      </c>
      <c r="AX14" s="17"/>
      <c r="AY14" s="17">
        <v>8.4338411029749705E-2</v>
      </c>
      <c r="AZ14" s="17">
        <v>4.5392093737677497E-2</v>
      </c>
    </row>
    <row r="15" spans="2:52" x14ac:dyDescent="0.3">
      <c r="B15" s="21" t="s">
        <v>125</v>
      </c>
      <c r="C15" s="18">
        <v>0.284061402085937</v>
      </c>
      <c r="D15" s="18">
        <v>0.32609918474173799</v>
      </c>
      <c r="E15" s="18">
        <v>0.24294490420750101</v>
      </c>
      <c r="F15" s="18"/>
      <c r="G15" s="18">
        <v>0.40967386767599201</v>
      </c>
      <c r="H15" s="18">
        <v>0.42871646958694898</v>
      </c>
      <c r="I15" s="18">
        <v>0.339372783170722</v>
      </c>
      <c r="J15" s="18">
        <v>0.23240137171220401</v>
      </c>
      <c r="K15" s="18">
        <v>0.152879138100146</v>
      </c>
      <c r="L15" s="18">
        <v>0.16764057630415299</v>
      </c>
      <c r="M15" s="18"/>
      <c r="N15" s="18">
        <v>0.35357724860016598</v>
      </c>
      <c r="O15" s="18">
        <v>0.28484183517989897</v>
      </c>
      <c r="P15" s="18">
        <v>0.25690226448070103</v>
      </c>
      <c r="Q15" s="18">
        <v>0.232168350212521</v>
      </c>
      <c r="R15" s="18"/>
      <c r="S15" s="18">
        <v>0.39640252568406498</v>
      </c>
      <c r="T15" s="18">
        <v>0.23895379325997801</v>
      </c>
      <c r="U15" s="18">
        <v>0.22770974110841399</v>
      </c>
      <c r="V15" s="18">
        <v>0.249996423281797</v>
      </c>
      <c r="W15" s="18">
        <v>0.26780131283027198</v>
      </c>
      <c r="X15" s="18">
        <v>0.32576129567718698</v>
      </c>
      <c r="Y15" s="18">
        <v>0.31129648602782201</v>
      </c>
      <c r="Z15" s="18">
        <v>0.31986985323593098</v>
      </c>
      <c r="AA15" s="18">
        <v>0.28048218986454199</v>
      </c>
      <c r="AB15" s="18">
        <v>0.20854626770227699</v>
      </c>
      <c r="AC15" s="18">
        <v>0.27245916531167402</v>
      </c>
      <c r="AD15" s="18">
        <v>0.25881472655785198</v>
      </c>
      <c r="AE15" s="18"/>
      <c r="AF15" s="18">
        <v>0.283296988550371</v>
      </c>
      <c r="AG15" s="18">
        <v>0.38045356609005898</v>
      </c>
      <c r="AH15" s="18">
        <v>0.17190811363550099</v>
      </c>
      <c r="AI15" s="18">
        <v>0.21328792963596899</v>
      </c>
      <c r="AJ15" s="18">
        <v>0.2769587603086</v>
      </c>
      <c r="AK15" s="18"/>
      <c r="AL15" s="18">
        <v>0.47379939845372399</v>
      </c>
      <c r="AM15" s="18">
        <v>0.33480894294130997</v>
      </c>
      <c r="AN15" s="18">
        <v>0.23005281375021699</v>
      </c>
      <c r="AO15" s="18">
        <v>0.201438231274195</v>
      </c>
      <c r="AP15" s="18">
        <v>0.29112027394609902</v>
      </c>
      <c r="AQ15" s="18">
        <v>0.13844766872473599</v>
      </c>
      <c r="AR15" s="18"/>
      <c r="AS15" s="18">
        <v>0.21018448803357501</v>
      </c>
      <c r="AT15" s="18">
        <v>0.26907941232714799</v>
      </c>
      <c r="AU15" s="18">
        <v>0.33721459453459401</v>
      </c>
      <c r="AV15" s="18">
        <v>0.41159585933350801</v>
      </c>
      <c r="AW15" s="18">
        <v>0.54377841633072999</v>
      </c>
      <c r="AX15" s="18"/>
      <c r="AY15" s="18">
        <v>0.394850498296756</v>
      </c>
      <c r="AZ15" s="18">
        <v>0.166131815747766</v>
      </c>
    </row>
    <row r="16" spans="2:52" x14ac:dyDescent="0.3">
      <c r="B16" s="21" t="s">
        <v>126</v>
      </c>
      <c r="C16" s="18">
        <v>0.380618335482792</v>
      </c>
      <c r="D16" s="18">
        <v>0.37253135580598701</v>
      </c>
      <c r="E16" s="18">
        <v>0.38912844304703798</v>
      </c>
      <c r="F16" s="18"/>
      <c r="G16" s="18">
        <v>0.23241908575523601</v>
      </c>
      <c r="H16" s="18">
        <v>0.28443174792118397</v>
      </c>
      <c r="I16" s="18">
        <v>0.337007694008159</v>
      </c>
      <c r="J16" s="18">
        <v>0.40433944189395099</v>
      </c>
      <c r="K16" s="18">
        <v>0.49768699292010199</v>
      </c>
      <c r="L16" s="18">
        <v>0.49534782696697</v>
      </c>
      <c r="M16" s="18"/>
      <c r="N16" s="18">
        <v>0.33099705949781699</v>
      </c>
      <c r="O16" s="18">
        <v>0.39318637705540999</v>
      </c>
      <c r="P16" s="18">
        <v>0.41373022109815899</v>
      </c>
      <c r="Q16" s="18">
        <v>0.39331078959337401</v>
      </c>
      <c r="R16" s="18"/>
      <c r="S16" s="18">
        <v>0.278744096942108</v>
      </c>
      <c r="T16" s="18">
        <v>0.43982284281369499</v>
      </c>
      <c r="U16" s="18">
        <v>0.441497725945657</v>
      </c>
      <c r="V16" s="18">
        <v>0.38303461763569402</v>
      </c>
      <c r="W16" s="18">
        <v>0.374700350482783</v>
      </c>
      <c r="X16" s="18">
        <v>0.35000361296723198</v>
      </c>
      <c r="Y16" s="18">
        <v>0.37175131036387099</v>
      </c>
      <c r="Z16" s="18">
        <v>0.42298694405758303</v>
      </c>
      <c r="AA16" s="18">
        <v>0.35594694131749099</v>
      </c>
      <c r="AB16" s="18">
        <v>0.43582911079683601</v>
      </c>
      <c r="AC16" s="18">
        <v>0.434621802963502</v>
      </c>
      <c r="AD16" s="18">
        <v>0.33815901510004298</v>
      </c>
      <c r="AE16" s="18"/>
      <c r="AF16" s="18">
        <v>0.40886357959435898</v>
      </c>
      <c r="AG16" s="18">
        <v>0.297808292554884</v>
      </c>
      <c r="AH16" s="18">
        <v>0.42985979805616498</v>
      </c>
      <c r="AI16" s="18">
        <v>0.52606337139413895</v>
      </c>
      <c r="AJ16" s="18">
        <v>0.38010184431953398</v>
      </c>
      <c r="AK16" s="18"/>
      <c r="AL16" s="18">
        <v>0.23563055958986001</v>
      </c>
      <c r="AM16" s="18">
        <v>0.34421033961465802</v>
      </c>
      <c r="AN16" s="18">
        <v>0.353680683211965</v>
      </c>
      <c r="AO16" s="18">
        <v>0.53959992189441996</v>
      </c>
      <c r="AP16" s="18">
        <v>0.30686000671366997</v>
      </c>
      <c r="AQ16" s="18">
        <v>0.39597468012338699</v>
      </c>
      <c r="AR16" s="18"/>
      <c r="AS16" s="18">
        <v>0.44939630998508701</v>
      </c>
      <c r="AT16" s="18">
        <v>0.37483337938335698</v>
      </c>
      <c r="AU16" s="18">
        <v>0.319304286116877</v>
      </c>
      <c r="AV16" s="18">
        <v>0.28424074727663401</v>
      </c>
      <c r="AW16" s="18">
        <v>0.21321061307129599</v>
      </c>
      <c r="AX16" s="18"/>
      <c r="AY16" s="18">
        <v>0.26066491734347302</v>
      </c>
      <c r="AZ16" s="18">
        <v>0.61746530228307095</v>
      </c>
    </row>
    <row r="17" spans="2:52" x14ac:dyDescent="0.3">
      <c r="B17" s="21" t="s">
        <v>74</v>
      </c>
      <c r="C17" s="19">
        <v>-9.6556933396855199E-2</v>
      </c>
      <c r="D17" s="19">
        <v>-4.6432171064249399E-2</v>
      </c>
      <c r="E17" s="19">
        <v>-0.146183538839538</v>
      </c>
      <c r="F17" s="19"/>
      <c r="G17" s="19">
        <v>0.177254781920756</v>
      </c>
      <c r="H17" s="19">
        <v>0.144284721665765</v>
      </c>
      <c r="I17" s="19">
        <v>2.3650891625628901E-3</v>
      </c>
      <c r="J17" s="19">
        <v>-0.171938070181747</v>
      </c>
      <c r="K17" s="19">
        <v>-0.34480785481995602</v>
      </c>
      <c r="L17" s="19">
        <v>-0.32770725066281597</v>
      </c>
      <c r="M17" s="19"/>
      <c r="N17" s="19">
        <v>2.2580189102349001E-2</v>
      </c>
      <c r="O17" s="19">
        <v>-0.108344541875512</v>
      </c>
      <c r="P17" s="19">
        <v>-0.15682795661745799</v>
      </c>
      <c r="Q17" s="19">
        <v>-0.16114243938085299</v>
      </c>
      <c r="R17" s="19"/>
      <c r="S17" s="19">
        <v>0.117658428741958</v>
      </c>
      <c r="T17" s="19">
        <v>-0.20086904955371601</v>
      </c>
      <c r="U17" s="19">
        <v>-0.21378798483724201</v>
      </c>
      <c r="V17" s="19">
        <v>-0.13303819435389699</v>
      </c>
      <c r="W17" s="19">
        <v>-0.10689903765251001</v>
      </c>
      <c r="X17" s="19">
        <v>-2.4242317290044699E-2</v>
      </c>
      <c r="Y17" s="19">
        <v>-6.0454824336048797E-2</v>
      </c>
      <c r="Z17" s="19">
        <v>-0.103117090821652</v>
      </c>
      <c r="AA17" s="19">
        <v>-7.5464751452948994E-2</v>
      </c>
      <c r="AB17" s="19">
        <v>-0.22728284309455901</v>
      </c>
      <c r="AC17" s="19">
        <v>-0.16216263765182901</v>
      </c>
      <c r="AD17" s="19">
        <v>-7.9344288542191499E-2</v>
      </c>
      <c r="AE17" s="19"/>
      <c r="AF17" s="19">
        <v>-0.12556659104398801</v>
      </c>
      <c r="AG17" s="19">
        <v>8.2645273535175104E-2</v>
      </c>
      <c r="AH17" s="19">
        <v>-0.25795168442066502</v>
      </c>
      <c r="AI17" s="19">
        <v>-0.31277544175816901</v>
      </c>
      <c r="AJ17" s="19">
        <v>-0.103143084010934</v>
      </c>
      <c r="AK17" s="19"/>
      <c r="AL17" s="19">
        <v>0.238168838863864</v>
      </c>
      <c r="AM17" s="19">
        <v>-9.4013966733479393E-3</v>
      </c>
      <c r="AN17" s="19">
        <v>-0.123627869461748</v>
      </c>
      <c r="AO17" s="19">
        <v>-0.338161690620225</v>
      </c>
      <c r="AP17" s="19">
        <v>-1.57397327675706E-2</v>
      </c>
      <c r="AQ17" s="19">
        <v>-0.25752701139865097</v>
      </c>
      <c r="AR17" s="19"/>
      <c r="AS17" s="19">
        <v>-0.239211821951513</v>
      </c>
      <c r="AT17" s="19">
        <v>-0.105753967056209</v>
      </c>
      <c r="AU17" s="19">
        <v>1.7910308417717499E-2</v>
      </c>
      <c r="AV17" s="19">
        <v>0.127355112056874</v>
      </c>
      <c r="AW17" s="19">
        <v>0.33056780325943402</v>
      </c>
      <c r="AX17" s="19"/>
      <c r="AY17" s="19">
        <v>0.13418558095328301</v>
      </c>
      <c r="AZ17" s="19">
        <v>-0.45133348653530497</v>
      </c>
    </row>
    <row r="18" spans="2:52" x14ac:dyDescent="0.3">
      <c r="B18" s="16"/>
    </row>
    <row r="19" spans="2:52" x14ac:dyDescent="0.3">
      <c r="B19" t="s">
        <v>77</v>
      </c>
    </row>
    <row r="20" spans="2:52" x14ac:dyDescent="0.3">
      <c r="B20" t="s">
        <v>78</v>
      </c>
    </row>
    <row r="22" spans="2:52" x14ac:dyDescent="0.3">
      <c r="B22" s="8" t="str">
        <f>HYPERLINK("#'Contents'!A1", "Return to Contents")</f>
        <v>Return to Contents</v>
      </c>
    </row>
  </sheetData>
  <mergeCells count="9">
    <mergeCell ref="AL5:AQ5"/>
    <mergeCell ref="AS5:AW5"/>
    <mergeCell ref="AY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Z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2" width="10.6640625" customWidth="1"/>
    <col min="53" max="53" width="2.21875" customWidth="1"/>
  </cols>
  <sheetData>
    <row r="2" spans="2:52" ht="40.049999999999997" customHeight="1" x14ac:dyDescent="0.3">
      <c r="D2" s="30" t="s">
        <v>129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row>
    <row r="5" spans="2:52" ht="30" customHeight="1" x14ac:dyDescent="0.3">
      <c r="B5" s="15"/>
      <c r="C5" s="15"/>
      <c r="D5" s="29" t="s">
        <v>58</v>
      </c>
      <c r="E5" s="29"/>
      <c r="F5" s="15"/>
      <c r="G5" s="29" t="s">
        <v>59</v>
      </c>
      <c r="H5" s="29"/>
      <c r="I5" s="29"/>
      <c r="J5" s="29"/>
      <c r="K5" s="29"/>
      <c r="L5" s="29"/>
      <c r="M5" s="15"/>
      <c r="N5" s="29" t="s">
        <v>60</v>
      </c>
      <c r="O5" s="29"/>
      <c r="P5" s="29"/>
      <c r="Q5" s="29"/>
      <c r="R5" s="15"/>
      <c r="S5" s="29" t="s">
        <v>61</v>
      </c>
      <c r="T5" s="29"/>
      <c r="U5" s="29"/>
      <c r="V5" s="29"/>
      <c r="W5" s="29"/>
      <c r="X5" s="29"/>
      <c r="Y5" s="29"/>
      <c r="Z5" s="29"/>
      <c r="AA5" s="29"/>
      <c r="AB5" s="29"/>
      <c r="AC5" s="29"/>
      <c r="AD5" s="29"/>
      <c r="AE5" s="15"/>
      <c r="AF5" s="29" t="s">
        <v>62</v>
      </c>
      <c r="AG5" s="29"/>
      <c r="AH5" s="29"/>
      <c r="AI5" s="29"/>
      <c r="AJ5" s="29"/>
      <c r="AK5" s="15"/>
      <c r="AL5" s="29" t="s">
        <v>63</v>
      </c>
      <c r="AM5" s="29"/>
      <c r="AN5" s="29"/>
      <c r="AO5" s="29"/>
      <c r="AP5" s="29"/>
      <c r="AQ5" s="29"/>
      <c r="AR5" s="15"/>
      <c r="AS5" s="29" t="s">
        <v>64</v>
      </c>
      <c r="AT5" s="29"/>
      <c r="AU5" s="29"/>
      <c r="AV5" s="29"/>
      <c r="AW5" s="29"/>
      <c r="AX5" s="15"/>
      <c r="AY5" s="29" t="s">
        <v>65</v>
      </c>
      <c r="AZ5" s="29"/>
    </row>
    <row r="6" spans="2:52"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row>
    <row r="7" spans="2:52" ht="30" customHeight="1" x14ac:dyDescent="0.3">
      <c r="B7" s="10" t="s">
        <v>18</v>
      </c>
      <c r="C7" s="10">
        <v>2005</v>
      </c>
      <c r="D7" s="10">
        <v>1002</v>
      </c>
      <c r="E7" s="10">
        <v>996</v>
      </c>
      <c r="F7" s="10"/>
      <c r="G7" s="10">
        <v>285</v>
      </c>
      <c r="H7" s="10">
        <v>350</v>
      </c>
      <c r="I7" s="10">
        <v>328</v>
      </c>
      <c r="J7" s="10">
        <v>327</v>
      </c>
      <c r="K7" s="10">
        <v>285</v>
      </c>
      <c r="L7" s="10">
        <v>430</v>
      </c>
      <c r="M7" s="10"/>
      <c r="N7" s="10">
        <v>547</v>
      </c>
      <c r="O7" s="10">
        <v>520</v>
      </c>
      <c r="P7" s="10">
        <v>445</v>
      </c>
      <c r="Q7" s="10">
        <v>486</v>
      </c>
      <c r="R7" s="10"/>
      <c r="S7" s="10">
        <v>284</v>
      </c>
      <c r="T7" s="10">
        <v>261</v>
      </c>
      <c r="U7" s="10">
        <v>156</v>
      </c>
      <c r="V7" s="10">
        <v>172</v>
      </c>
      <c r="W7" s="10">
        <v>145</v>
      </c>
      <c r="X7" s="10">
        <v>177</v>
      </c>
      <c r="Y7" s="10">
        <v>165</v>
      </c>
      <c r="Z7" s="10">
        <v>85</v>
      </c>
      <c r="AA7" s="10">
        <v>223</v>
      </c>
      <c r="AB7" s="10">
        <v>169</v>
      </c>
      <c r="AC7" s="10">
        <v>103</v>
      </c>
      <c r="AD7" s="10">
        <v>65</v>
      </c>
      <c r="AE7" s="10"/>
      <c r="AF7" s="10">
        <v>387</v>
      </c>
      <c r="AG7" s="10">
        <v>646</v>
      </c>
      <c r="AH7" s="10">
        <v>155</v>
      </c>
      <c r="AI7" s="10">
        <v>274</v>
      </c>
      <c r="AJ7" s="10">
        <v>120</v>
      </c>
      <c r="AK7" s="10"/>
      <c r="AL7" s="10">
        <v>436</v>
      </c>
      <c r="AM7" s="10">
        <v>314</v>
      </c>
      <c r="AN7" s="10">
        <v>175</v>
      </c>
      <c r="AO7" s="10">
        <v>495</v>
      </c>
      <c r="AP7" s="10">
        <v>150</v>
      </c>
      <c r="AQ7" s="10">
        <v>201</v>
      </c>
      <c r="AR7" s="10"/>
      <c r="AS7" s="10">
        <v>439</v>
      </c>
      <c r="AT7" s="10">
        <v>493</v>
      </c>
      <c r="AU7" s="10">
        <v>508</v>
      </c>
      <c r="AV7" s="10">
        <v>251</v>
      </c>
      <c r="AW7" s="10">
        <v>43</v>
      </c>
      <c r="AX7" s="10"/>
      <c r="AY7" s="10">
        <v>1115</v>
      </c>
      <c r="AZ7" s="10">
        <v>650</v>
      </c>
    </row>
    <row r="8" spans="2:52" ht="30" customHeight="1" x14ac:dyDescent="0.3">
      <c r="B8" s="11" t="s">
        <v>19</v>
      </c>
      <c r="C8" s="11">
        <v>2005</v>
      </c>
      <c r="D8" s="11">
        <v>987</v>
      </c>
      <c r="E8" s="11">
        <v>1011</v>
      </c>
      <c r="F8" s="11"/>
      <c r="G8" s="11">
        <v>279</v>
      </c>
      <c r="H8" s="11">
        <v>341</v>
      </c>
      <c r="I8" s="11">
        <v>343</v>
      </c>
      <c r="J8" s="11">
        <v>342</v>
      </c>
      <c r="K8" s="11">
        <v>281</v>
      </c>
      <c r="L8" s="11">
        <v>419</v>
      </c>
      <c r="M8" s="11"/>
      <c r="N8" s="11">
        <v>539</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384</v>
      </c>
      <c r="AG8" s="11">
        <v>647</v>
      </c>
      <c r="AH8" s="11">
        <v>156</v>
      </c>
      <c r="AI8" s="11">
        <v>273</v>
      </c>
      <c r="AJ8" s="11">
        <v>119</v>
      </c>
      <c r="AK8" s="11"/>
      <c r="AL8" s="11">
        <v>434</v>
      </c>
      <c r="AM8" s="11">
        <v>312</v>
      </c>
      <c r="AN8" s="11">
        <v>176</v>
      </c>
      <c r="AO8" s="11">
        <v>496</v>
      </c>
      <c r="AP8" s="11">
        <v>149</v>
      </c>
      <c r="AQ8" s="11">
        <v>202</v>
      </c>
      <c r="AR8" s="11"/>
      <c r="AS8" s="11">
        <v>442</v>
      </c>
      <c r="AT8" s="11">
        <v>496</v>
      </c>
      <c r="AU8" s="11">
        <v>507</v>
      </c>
      <c r="AV8" s="11">
        <v>249</v>
      </c>
      <c r="AW8" s="11">
        <v>42</v>
      </c>
      <c r="AX8" s="11"/>
      <c r="AY8" s="11">
        <v>1113</v>
      </c>
      <c r="AZ8" s="11">
        <v>653</v>
      </c>
    </row>
    <row r="9" spans="2:52" x14ac:dyDescent="0.3">
      <c r="B9" s="21" t="s">
        <v>120</v>
      </c>
      <c r="C9" s="17">
        <v>3.7442802657387302E-2</v>
      </c>
      <c r="D9" s="17">
        <v>4.4941461044968503E-2</v>
      </c>
      <c r="E9" s="17">
        <v>3.0381928960979101E-2</v>
      </c>
      <c r="F9" s="17"/>
      <c r="G9" s="17">
        <v>7.6702678436961796E-2</v>
      </c>
      <c r="H9" s="17">
        <v>7.4356603569412497E-2</v>
      </c>
      <c r="I9" s="17">
        <v>4.6841240727288201E-2</v>
      </c>
      <c r="J9" s="17">
        <v>1.29739952080168E-2</v>
      </c>
      <c r="K9" s="17">
        <v>1.04197204247784E-2</v>
      </c>
      <c r="L9" s="17">
        <v>1.1683537147785699E-2</v>
      </c>
      <c r="M9" s="17"/>
      <c r="N9" s="17">
        <v>5.1591247029210398E-2</v>
      </c>
      <c r="O9" s="17">
        <v>3.0421632106565E-2</v>
      </c>
      <c r="P9" s="17">
        <v>4.0414147840487399E-2</v>
      </c>
      <c r="Q9" s="17">
        <v>2.7388170132391001E-2</v>
      </c>
      <c r="R9" s="17"/>
      <c r="S9" s="17">
        <v>5.9393342570731603E-2</v>
      </c>
      <c r="T9" s="17">
        <v>2.36786754467045E-2</v>
      </c>
      <c r="U9" s="17">
        <v>1.22524776722005E-2</v>
      </c>
      <c r="V9" s="17">
        <v>4.7030242455975799E-2</v>
      </c>
      <c r="W9" s="17">
        <v>3.5060715931451901E-2</v>
      </c>
      <c r="X9" s="17">
        <v>6.0596701265123697E-2</v>
      </c>
      <c r="Y9" s="17">
        <v>1.8460177931012199E-2</v>
      </c>
      <c r="Z9" s="17">
        <v>4.63497163856725E-2</v>
      </c>
      <c r="AA9" s="17">
        <v>5.2141639633440401E-2</v>
      </c>
      <c r="AB9" s="17">
        <v>2.2771112988008699E-2</v>
      </c>
      <c r="AC9" s="17">
        <v>9.2251266871043805E-3</v>
      </c>
      <c r="AD9" s="17">
        <v>4.4534134201492402E-2</v>
      </c>
      <c r="AE9" s="17"/>
      <c r="AF9" s="17">
        <v>3.02627557416323E-2</v>
      </c>
      <c r="AG9" s="17">
        <v>6.46359219833718E-2</v>
      </c>
      <c r="AH9" s="17">
        <v>1.30486878605191E-2</v>
      </c>
      <c r="AI9" s="17">
        <v>2.9052011363797901E-2</v>
      </c>
      <c r="AJ9" s="17">
        <v>4.0821139647908601E-2</v>
      </c>
      <c r="AK9" s="17"/>
      <c r="AL9" s="17">
        <v>9.0840943814587405E-2</v>
      </c>
      <c r="AM9" s="17">
        <v>3.3948543652595801E-2</v>
      </c>
      <c r="AN9" s="17">
        <v>1.7315666240042198E-2</v>
      </c>
      <c r="AO9" s="17">
        <v>2.2422182080318501E-2</v>
      </c>
      <c r="AP9" s="17">
        <v>4.5764338410468799E-2</v>
      </c>
      <c r="AQ9" s="17">
        <v>5.52778181231254E-3</v>
      </c>
      <c r="AR9" s="17"/>
      <c r="AS9" s="17">
        <v>2.7118808505378799E-2</v>
      </c>
      <c r="AT9" s="17">
        <v>2.2441072722275E-2</v>
      </c>
      <c r="AU9" s="17">
        <v>4.65615518200551E-2</v>
      </c>
      <c r="AV9" s="17">
        <v>7.8187633226745906E-2</v>
      </c>
      <c r="AW9" s="17">
        <v>0.115741393272382</v>
      </c>
      <c r="AX9" s="17"/>
      <c r="AY9" s="17">
        <v>5.5423424334175797E-2</v>
      </c>
      <c r="AZ9" s="17">
        <v>1.9123142007620501E-2</v>
      </c>
    </row>
    <row r="10" spans="2:52" x14ac:dyDescent="0.3">
      <c r="B10" s="21" t="s">
        <v>121</v>
      </c>
      <c r="C10" s="17">
        <v>0.24478924517505901</v>
      </c>
      <c r="D10" s="17">
        <v>0.27143887464491601</v>
      </c>
      <c r="E10" s="17">
        <v>0.21844796577165501</v>
      </c>
      <c r="F10" s="17"/>
      <c r="G10" s="17">
        <v>0.35931894611495802</v>
      </c>
      <c r="H10" s="17">
        <v>0.34239533251983501</v>
      </c>
      <c r="I10" s="17">
        <v>0.29494072578066299</v>
      </c>
      <c r="J10" s="17">
        <v>0.18776918542587101</v>
      </c>
      <c r="K10" s="17">
        <v>0.150438706364277</v>
      </c>
      <c r="L10" s="17">
        <v>0.15791108903575601</v>
      </c>
      <c r="M10" s="17"/>
      <c r="N10" s="17">
        <v>0.30812100460635999</v>
      </c>
      <c r="O10" s="17">
        <v>0.237315694970059</v>
      </c>
      <c r="P10" s="17">
        <v>0.21162351752908301</v>
      </c>
      <c r="Q10" s="17">
        <v>0.21090706138638499</v>
      </c>
      <c r="R10" s="17"/>
      <c r="S10" s="17">
        <v>0.328636123017507</v>
      </c>
      <c r="T10" s="17">
        <v>0.21956320494682499</v>
      </c>
      <c r="U10" s="17">
        <v>0.25740162385054699</v>
      </c>
      <c r="V10" s="17">
        <v>0.201046373092516</v>
      </c>
      <c r="W10" s="17">
        <v>0.24145675972730099</v>
      </c>
      <c r="X10" s="17">
        <v>0.23447598974492001</v>
      </c>
      <c r="Y10" s="17">
        <v>0.25643684232694403</v>
      </c>
      <c r="Z10" s="17">
        <v>0.319214653756551</v>
      </c>
      <c r="AA10" s="17">
        <v>0.22054679350972001</v>
      </c>
      <c r="AB10" s="17">
        <v>0.192405004489555</v>
      </c>
      <c r="AC10" s="17">
        <v>0.234353821125728</v>
      </c>
      <c r="AD10" s="17">
        <v>0.23285532276130599</v>
      </c>
      <c r="AE10" s="17"/>
      <c r="AF10" s="17">
        <v>0.24774610041765499</v>
      </c>
      <c r="AG10" s="17">
        <v>0.29843950969094701</v>
      </c>
      <c r="AH10" s="17">
        <v>0.20419269475225801</v>
      </c>
      <c r="AI10" s="17">
        <v>0.180962153159616</v>
      </c>
      <c r="AJ10" s="17">
        <v>0.23590851505027799</v>
      </c>
      <c r="AK10" s="17"/>
      <c r="AL10" s="17">
        <v>0.35679543962275001</v>
      </c>
      <c r="AM10" s="17">
        <v>0.322648688224484</v>
      </c>
      <c r="AN10" s="17">
        <v>0.224228605850368</v>
      </c>
      <c r="AO10" s="17">
        <v>0.168855606444925</v>
      </c>
      <c r="AP10" s="17">
        <v>0.26588640185200602</v>
      </c>
      <c r="AQ10" s="17">
        <v>0.15999651560577099</v>
      </c>
      <c r="AR10" s="17"/>
      <c r="AS10" s="17">
        <v>0.18352500852019599</v>
      </c>
      <c r="AT10" s="17">
        <v>0.219139352569269</v>
      </c>
      <c r="AU10" s="17">
        <v>0.31027825118375202</v>
      </c>
      <c r="AV10" s="17">
        <v>0.35468305225303098</v>
      </c>
      <c r="AW10" s="17">
        <v>0.38341295014159699</v>
      </c>
      <c r="AX10" s="17"/>
      <c r="AY10" s="17">
        <v>0.333390286916601</v>
      </c>
      <c r="AZ10" s="17">
        <v>0.14260473173561</v>
      </c>
    </row>
    <row r="11" spans="2:52" x14ac:dyDescent="0.3">
      <c r="B11" s="21" t="s">
        <v>122</v>
      </c>
      <c r="C11" s="17">
        <v>0.23667127246455</v>
      </c>
      <c r="D11" s="17">
        <v>0.233076001925836</v>
      </c>
      <c r="E11" s="17">
        <v>0.24182074311277699</v>
      </c>
      <c r="F11" s="17"/>
      <c r="G11" s="17">
        <v>0.22319988116376099</v>
      </c>
      <c r="H11" s="17">
        <v>0.20629227231783601</v>
      </c>
      <c r="I11" s="17">
        <v>0.233507706595352</v>
      </c>
      <c r="J11" s="17">
        <v>0.264375764958722</v>
      </c>
      <c r="K11" s="17">
        <v>0.22286311015121199</v>
      </c>
      <c r="L11" s="17">
        <v>0.25958914288455398</v>
      </c>
      <c r="M11" s="17"/>
      <c r="N11" s="17">
        <v>0.22729899812013599</v>
      </c>
      <c r="O11" s="17">
        <v>0.21526077854676101</v>
      </c>
      <c r="P11" s="17">
        <v>0.23797992841184101</v>
      </c>
      <c r="Q11" s="17">
        <v>0.26708529107489198</v>
      </c>
      <c r="R11" s="17"/>
      <c r="S11" s="17">
        <v>0.26404331625821997</v>
      </c>
      <c r="T11" s="17">
        <v>0.20269778210354</v>
      </c>
      <c r="U11" s="17">
        <v>0.20670440835384299</v>
      </c>
      <c r="V11" s="17">
        <v>0.22171008942706999</v>
      </c>
      <c r="W11" s="17">
        <v>0.25350406058323299</v>
      </c>
      <c r="X11" s="17">
        <v>0.25388240419631097</v>
      </c>
      <c r="Y11" s="17">
        <v>0.23768412895768401</v>
      </c>
      <c r="Z11" s="17">
        <v>0.13093222404027799</v>
      </c>
      <c r="AA11" s="17">
        <v>0.28790646999388098</v>
      </c>
      <c r="AB11" s="17">
        <v>0.23975068658589799</v>
      </c>
      <c r="AC11" s="17">
        <v>0.219852049324297</v>
      </c>
      <c r="AD11" s="17">
        <v>0.25816777097868399</v>
      </c>
      <c r="AE11" s="17"/>
      <c r="AF11" s="17">
        <v>0.245993402127483</v>
      </c>
      <c r="AG11" s="17">
        <v>0.24172095333369301</v>
      </c>
      <c r="AH11" s="17">
        <v>0.248338086482986</v>
      </c>
      <c r="AI11" s="17">
        <v>0.178134557462682</v>
      </c>
      <c r="AJ11" s="17">
        <v>0.21679606786226199</v>
      </c>
      <c r="AK11" s="17"/>
      <c r="AL11" s="17">
        <v>0.24696888813986501</v>
      </c>
      <c r="AM11" s="17">
        <v>0.23569449150876901</v>
      </c>
      <c r="AN11" s="17">
        <v>0.272530080085985</v>
      </c>
      <c r="AO11" s="17">
        <v>0.18100827032631001</v>
      </c>
      <c r="AP11" s="17">
        <v>0.28853617092121397</v>
      </c>
      <c r="AQ11" s="17">
        <v>0.24703794956575101</v>
      </c>
      <c r="AR11" s="17"/>
      <c r="AS11" s="17">
        <v>0.21477242048692599</v>
      </c>
      <c r="AT11" s="17">
        <v>0.26426606982209999</v>
      </c>
      <c r="AU11" s="17">
        <v>0.21342443216363499</v>
      </c>
      <c r="AV11" s="17">
        <v>0.22894838642108301</v>
      </c>
      <c r="AW11" s="17">
        <v>0.26888971433585301</v>
      </c>
      <c r="AX11" s="17"/>
      <c r="AY11" s="17">
        <v>0.27063969106249702</v>
      </c>
      <c r="AZ11" s="17">
        <v>0.15314589749128299</v>
      </c>
    </row>
    <row r="12" spans="2:52" x14ac:dyDescent="0.3">
      <c r="B12" s="21" t="s">
        <v>123</v>
      </c>
      <c r="C12" s="17">
        <v>0.25443693392398298</v>
      </c>
      <c r="D12" s="17">
        <v>0.24931097816814801</v>
      </c>
      <c r="E12" s="17">
        <v>0.26016780687455698</v>
      </c>
      <c r="F12" s="17"/>
      <c r="G12" s="17">
        <v>0.17921778201698399</v>
      </c>
      <c r="H12" s="17">
        <v>0.240312551513606</v>
      </c>
      <c r="I12" s="17">
        <v>0.223087881357975</v>
      </c>
      <c r="J12" s="17">
        <v>0.26956769476796</v>
      </c>
      <c r="K12" s="17">
        <v>0.30627456722950402</v>
      </c>
      <c r="L12" s="17">
        <v>0.29455443054442199</v>
      </c>
      <c r="M12" s="17"/>
      <c r="N12" s="17">
        <v>0.22369854130104699</v>
      </c>
      <c r="O12" s="17">
        <v>0.28362067836108601</v>
      </c>
      <c r="P12" s="17">
        <v>0.28154969494809501</v>
      </c>
      <c r="Q12" s="17">
        <v>0.23497966357802999</v>
      </c>
      <c r="R12" s="17"/>
      <c r="S12" s="17">
        <v>0.16815484558282801</v>
      </c>
      <c r="T12" s="17">
        <v>0.27756102438105301</v>
      </c>
      <c r="U12" s="17">
        <v>0.34019908887017802</v>
      </c>
      <c r="V12" s="17">
        <v>0.28081992609319401</v>
      </c>
      <c r="W12" s="17">
        <v>0.25577407991156298</v>
      </c>
      <c r="X12" s="17">
        <v>0.21917040181313299</v>
      </c>
      <c r="Y12" s="17">
        <v>0.22595380909555901</v>
      </c>
      <c r="Z12" s="17">
        <v>0.26929646914153799</v>
      </c>
      <c r="AA12" s="17">
        <v>0.22660253239554601</v>
      </c>
      <c r="AB12" s="17">
        <v>0.33395154286987899</v>
      </c>
      <c r="AC12" s="17">
        <v>0.25182441820066098</v>
      </c>
      <c r="AD12" s="17">
        <v>0.27644564494818802</v>
      </c>
      <c r="AE12" s="17"/>
      <c r="AF12" s="17">
        <v>0.28129035263279101</v>
      </c>
      <c r="AG12" s="17">
        <v>0.22941692892795301</v>
      </c>
      <c r="AH12" s="17">
        <v>0.23914927692215701</v>
      </c>
      <c r="AI12" s="17">
        <v>0.30218448351707</v>
      </c>
      <c r="AJ12" s="17">
        <v>0.23465089848696299</v>
      </c>
      <c r="AK12" s="17"/>
      <c r="AL12" s="17">
        <v>0.19748027931343601</v>
      </c>
      <c r="AM12" s="17">
        <v>0.21561006556857101</v>
      </c>
      <c r="AN12" s="17">
        <v>0.21488859620589601</v>
      </c>
      <c r="AO12" s="17">
        <v>0.346183901337213</v>
      </c>
      <c r="AP12" s="17">
        <v>0.22434671398572301</v>
      </c>
      <c r="AQ12" s="17">
        <v>0.27467207563086499</v>
      </c>
      <c r="AR12" s="17"/>
      <c r="AS12" s="17">
        <v>0.31912324094005501</v>
      </c>
      <c r="AT12" s="17">
        <v>0.25952709772558602</v>
      </c>
      <c r="AU12" s="17">
        <v>0.23143253492233101</v>
      </c>
      <c r="AV12" s="17">
        <v>0.206150648596123</v>
      </c>
      <c r="AW12" s="17">
        <v>0.115476613379053</v>
      </c>
      <c r="AX12" s="17"/>
      <c r="AY12" s="17">
        <v>0.200757178849477</v>
      </c>
      <c r="AZ12" s="17">
        <v>0.34374062367673303</v>
      </c>
    </row>
    <row r="13" spans="2:52" x14ac:dyDescent="0.3">
      <c r="B13" s="21" t="s">
        <v>124</v>
      </c>
      <c r="C13" s="17">
        <v>0.144791044572783</v>
      </c>
      <c r="D13" s="17">
        <v>0.137283472449965</v>
      </c>
      <c r="E13" s="17">
        <v>0.15116265316069999</v>
      </c>
      <c r="F13" s="17"/>
      <c r="G13" s="17">
        <v>7.3704784690592801E-2</v>
      </c>
      <c r="H13" s="17">
        <v>6.8027140667557495E-2</v>
      </c>
      <c r="I13" s="17">
        <v>0.125539933504317</v>
      </c>
      <c r="J13" s="17">
        <v>0.17125004195233101</v>
      </c>
      <c r="K13" s="17">
        <v>0.20397806385387399</v>
      </c>
      <c r="L13" s="17">
        <v>0.209023222269346</v>
      </c>
      <c r="M13" s="17"/>
      <c r="N13" s="17">
        <v>0.122565234728178</v>
      </c>
      <c r="O13" s="17">
        <v>0.15470042284320801</v>
      </c>
      <c r="P13" s="17">
        <v>0.14965568539597299</v>
      </c>
      <c r="Q13" s="17">
        <v>0.15427029027758199</v>
      </c>
      <c r="R13" s="17"/>
      <c r="S13" s="17">
        <v>0.103270961029163</v>
      </c>
      <c r="T13" s="17">
        <v>0.20310709542198899</v>
      </c>
      <c r="U13" s="17">
        <v>0.12987702304689899</v>
      </c>
      <c r="V13" s="17">
        <v>0.15085684779601399</v>
      </c>
      <c r="W13" s="17">
        <v>0.118282848741231</v>
      </c>
      <c r="X13" s="17">
        <v>0.15814130689637099</v>
      </c>
      <c r="Y13" s="17">
        <v>0.170083192319543</v>
      </c>
      <c r="Z13" s="17">
        <v>0.18687486675029</v>
      </c>
      <c r="AA13" s="17">
        <v>0.147697127463121</v>
      </c>
      <c r="AB13" s="17">
        <v>0.105040761733927</v>
      </c>
      <c r="AC13" s="17">
        <v>0.19551829532110801</v>
      </c>
      <c r="AD13" s="17">
        <v>2.9782880185052998E-2</v>
      </c>
      <c r="AE13" s="17"/>
      <c r="AF13" s="17">
        <v>0.148152198224066</v>
      </c>
      <c r="AG13" s="17">
        <v>9.0900609915515102E-2</v>
      </c>
      <c r="AH13" s="17">
        <v>0.19170599540432801</v>
      </c>
      <c r="AI13" s="17">
        <v>0.259025378253254</v>
      </c>
      <c r="AJ13" s="17">
        <v>0.187980341130558</v>
      </c>
      <c r="AK13" s="17"/>
      <c r="AL13" s="17">
        <v>6.3026776754147806E-2</v>
      </c>
      <c r="AM13" s="17">
        <v>0.140770942512879</v>
      </c>
      <c r="AN13" s="17">
        <v>0.136637672770615</v>
      </c>
      <c r="AO13" s="17">
        <v>0.22954275282176001</v>
      </c>
      <c r="AP13" s="17">
        <v>8.9812919540526295E-2</v>
      </c>
      <c r="AQ13" s="17">
        <v>0.16643451491031899</v>
      </c>
      <c r="AR13" s="17"/>
      <c r="AS13" s="17">
        <v>0.17870149355317899</v>
      </c>
      <c r="AT13" s="17">
        <v>0.13777709524255899</v>
      </c>
      <c r="AU13" s="17">
        <v>0.113051182422417</v>
      </c>
      <c r="AV13" s="17">
        <v>7.6698899976247001E-2</v>
      </c>
      <c r="AW13" s="17">
        <v>7.2761298030744104E-2</v>
      </c>
      <c r="AX13" s="17"/>
      <c r="AY13" s="17">
        <v>6.27607049141546E-2</v>
      </c>
      <c r="AZ13" s="17">
        <v>0.30248977193766602</v>
      </c>
    </row>
    <row r="14" spans="2:52" x14ac:dyDescent="0.3">
      <c r="B14" s="21" t="s">
        <v>71</v>
      </c>
      <c r="C14" s="17">
        <v>8.1868701206237598E-2</v>
      </c>
      <c r="D14" s="17">
        <v>6.3949211766166095E-2</v>
      </c>
      <c r="E14" s="17">
        <v>9.8018902119332896E-2</v>
      </c>
      <c r="F14" s="17"/>
      <c r="G14" s="17">
        <v>8.7855927576742002E-2</v>
      </c>
      <c r="H14" s="17">
        <v>6.8616099411752396E-2</v>
      </c>
      <c r="I14" s="17">
        <v>7.6082512034405803E-2</v>
      </c>
      <c r="J14" s="17">
        <v>9.4063317687099093E-2</v>
      </c>
      <c r="K14" s="17">
        <v>0.106025831976355</v>
      </c>
      <c r="L14" s="17">
        <v>6.7238578118136702E-2</v>
      </c>
      <c r="M14" s="17"/>
      <c r="N14" s="17">
        <v>6.6724974215069302E-2</v>
      </c>
      <c r="O14" s="17">
        <v>7.8680793172320795E-2</v>
      </c>
      <c r="P14" s="17">
        <v>7.8777025874521303E-2</v>
      </c>
      <c r="Q14" s="17">
        <v>0.10536952355072</v>
      </c>
      <c r="R14" s="17"/>
      <c r="S14" s="17">
        <v>7.6501411541550199E-2</v>
      </c>
      <c r="T14" s="17">
        <v>7.3392217699887505E-2</v>
      </c>
      <c r="U14" s="17">
        <v>5.3565378206332899E-2</v>
      </c>
      <c r="V14" s="17">
        <v>9.8536521135229094E-2</v>
      </c>
      <c r="W14" s="17">
        <v>9.5921535105220196E-2</v>
      </c>
      <c r="X14" s="17">
        <v>7.3733196084141597E-2</v>
      </c>
      <c r="Y14" s="17">
        <v>9.1381849369258097E-2</v>
      </c>
      <c r="Z14" s="17">
        <v>4.7332069925669497E-2</v>
      </c>
      <c r="AA14" s="17">
        <v>6.5105437004291694E-2</v>
      </c>
      <c r="AB14" s="17">
        <v>0.10608089133273201</v>
      </c>
      <c r="AC14" s="17">
        <v>8.9226289341102105E-2</v>
      </c>
      <c r="AD14" s="17">
        <v>0.158214246925277</v>
      </c>
      <c r="AE14" s="17"/>
      <c r="AF14" s="17">
        <v>4.65551908563724E-2</v>
      </c>
      <c r="AG14" s="17">
        <v>7.4886076148519595E-2</v>
      </c>
      <c r="AH14" s="17">
        <v>0.10356525857775201</v>
      </c>
      <c r="AI14" s="17">
        <v>5.0641416243581303E-2</v>
      </c>
      <c r="AJ14" s="17">
        <v>8.38430378220303E-2</v>
      </c>
      <c r="AK14" s="17"/>
      <c r="AL14" s="17">
        <v>4.4887672355213598E-2</v>
      </c>
      <c r="AM14" s="17">
        <v>5.1327268532701399E-2</v>
      </c>
      <c r="AN14" s="17">
        <v>0.13439937884709399</v>
      </c>
      <c r="AO14" s="17">
        <v>5.1987286989473198E-2</v>
      </c>
      <c r="AP14" s="17">
        <v>8.5653455290061395E-2</v>
      </c>
      <c r="AQ14" s="17">
        <v>0.14633116247498201</v>
      </c>
      <c r="AR14" s="17"/>
      <c r="AS14" s="17">
        <v>7.6759027994265303E-2</v>
      </c>
      <c r="AT14" s="17">
        <v>9.6849311918211098E-2</v>
      </c>
      <c r="AU14" s="17">
        <v>8.5252047487809998E-2</v>
      </c>
      <c r="AV14" s="17">
        <v>5.5331379526769899E-2</v>
      </c>
      <c r="AW14" s="17">
        <v>4.3718030840371298E-2</v>
      </c>
      <c r="AX14" s="17"/>
      <c r="AY14" s="17">
        <v>7.7028713923094697E-2</v>
      </c>
      <c r="AZ14" s="17">
        <v>3.8895833151088702E-2</v>
      </c>
    </row>
    <row r="15" spans="2:52" x14ac:dyDescent="0.3">
      <c r="B15" s="21" t="s">
        <v>125</v>
      </c>
      <c r="C15" s="18">
        <v>0.28223204783244599</v>
      </c>
      <c r="D15" s="18">
        <v>0.31638033568988499</v>
      </c>
      <c r="E15" s="18">
        <v>0.248829894732634</v>
      </c>
      <c r="F15" s="18"/>
      <c r="G15" s="18">
        <v>0.43602162455192001</v>
      </c>
      <c r="H15" s="18">
        <v>0.41675193608924799</v>
      </c>
      <c r="I15" s="18">
        <v>0.34178196650795101</v>
      </c>
      <c r="J15" s="18">
        <v>0.20074318063388799</v>
      </c>
      <c r="K15" s="18">
        <v>0.16085842678905499</v>
      </c>
      <c r="L15" s="18">
        <v>0.16959462618354201</v>
      </c>
      <c r="M15" s="18"/>
      <c r="N15" s="18">
        <v>0.35971225163557002</v>
      </c>
      <c r="O15" s="18">
        <v>0.26773732707662401</v>
      </c>
      <c r="P15" s="18">
        <v>0.25203766536957001</v>
      </c>
      <c r="Q15" s="18">
        <v>0.23829523151877599</v>
      </c>
      <c r="R15" s="18"/>
      <c r="S15" s="18">
        <v>0.38802946558823898</v>
      </c>
      <c r="T15" s="18">
        <v>0.24324188039353001</v>
      </c>
      <c r="U15" s="18">
        <v>0.26965410152274699</v>
      </c>
      <c r="V15" s="18">
        <v>0.248076615548492</v>
      </c>
      <c r="W15" s="18">
        <v>0.27651747565875301</v>
      </c>
      <c r="X15" s="18">
        <v>0.29507269101004302</v>
      </c>
      <c r="Y15" s="18">
        <v>0.27489702025795598</v>
      </c>
      <c r="Z15" s="18">
        <v>0.36556437014222398</v>
      </c>
      <c r="AA15" s="18">
        <v>0.27268843314316099</v>
      </c>
      <c r="AB15" s="18">
        <v>0.21517611747756399</v>
      </c>
      <c r="AC15" s="18">
        <v>0.24357894781283199</v>
      </c>
      <c r="AD15" s="18">
        <v>0.27738945696279799</v>
      </c>
      <c r="AE15" s="18"/>
      <c r="AF15" s="18">
        <v>0.278008856159287</v>
      </c>
      <c r="AG15" s="18">
        <v>0.36307543167431899</v>
      </c>
      <c r="AH15" s="18">
        <v>0.21724138261277701</v>
      </c>
      <c r="AI15" s="18">
        <v>0.21001416452341301</v>
      </c>
      <c r="AJ15" s="18">
        <v>0.276729654698187</v>
      </c>
      <c r="AK15" s="18"/>
      <c r="AL15" s="18">
        <v>0.44763638343733703</v>
      </c>
      <c r="AM15" s="18">
        <v>0.35659723187707998</v>
      </c>
      <c r="AN15" s="18">
        <v>0.24154427209040999</v>
      </c>
      <c r="AO15" s="18">
        <v>0.19127778852524299</v>
      </c>
      <c r="AP15" s="18">
        <v>0.31165074026247502</v>
      </c>
      <c r="AQ15" s="18">
        <v>0.165524297418083</v>
      </c>
      <c r="AR15" s="18"/>
      <c r="AS15" s="18">
        <v>0.210643817025575</v>
      </c>
      <c r="AT15" s="18">
        <v>0.241580425291544</v>
      </c>
      <c r="AU15" s="18">
        <v>0.35683980300380702</v>
      </c>
      <c r="AV15" s="18">
        <v>0.43287068547977697</v>
      </c>
      <c r="AW15" s="18">
        <v>0.49915434341397902</v>
      </c>
      <c r="AX15" s="18"/>
      <c r="AY15" s="18">
        <v>0.38881371125077702</v>
      </c>
      <c r="AZ15" s="18">
        <v>0.161727873743231</v>
      </c>
    </row>
    <row r="16" spans="2:52" x14ac:dyDescent="0.3">
      <c r="B16" s="21" t="s">
        <v>126</v>
      </c>
      <c r="C16" s="18">
        <v>0.399227978496766</v>
      </c>
      <c r="D16" s="18">
        <v>0.38659445061811398</v>
      </c>
      <c r="E16" s="18">
        <v>0.41133046003525597</v>
      </c>
      <c r="F16" s="18"/>
      <c r="G16" s="18">
        <v>0.25292256670757701</v>
      </c>
      <c r="H16" s="18">
        <v>0.30833969218116403</v>
      </c>
      <c r="I16" s="18">
        <v>0.348627814862291</v>
      </c>
      <c r="J16" s="18">
        <v>0.44081773672029201</v>
      </c>
      <c r="K16" s="18">
        <v>0.51025263108337704</v>
      </c>
      <c r="L16" s="18">
        <v>0.50357765281376798</v>
      </c>
      <c r="M16" s="18"/>
      <c r="N16" s="18">
        <v>0.34626377602922498</v>
      </c>
      <c r="O16" s="18">
        <v>0.43832110120429402</v>
      </c>
      <c r="P16" s="18">
        <v>0.43120538034406802</v>
      </c>
      <c r="Q16" s="18">
        <v>0.38924995385561201</v>
      </c>
      <c r="R16" s="18"/>
      <c r="S16" s="18">
        <v>0.27142580661199101</v>
      </c>
      <c r="T16" s="18">
        <v>0.48066811980304203</v>
      </c>
      <c r="U16" s="18">
        <v>0.47007611191707699</v>
      </c>
      <c r="V16" s="18">
        <v>0.431676773889209</v>
      </c>
      <c r="W16" s="18">
        <v>0.374056928652794</v>
      </c>
      <c r="X16" s="18">
        <v>0.37731170870950398</v>
      </c>
      <c r="Y16" s="18">
        <v>0.39603700141510201</v>
      </c>
      <c r="Z16" s="18">
        <v>0.45617133589182801</v>
      </c>
      <c r="AA16" s="18">
        <v>0.37429965985866698</v>
      </c>
      <c r="AB16" s="18">
        <v>0.43899230460380601</v>
      </c>
      <c r="AC16" s="18">
        <v>0.44734271352176902</v>
      </c>
      <c r="AD16" s="18">
        <v>0.306228525133241</v>
      </c>
      <c r="AE16" s="18"/>
      <c r="AF16" s="18">
        <v>0.42944255085685801</v>
      </c>
      <c r="AG16" s="18">
        <v>0.32031753884346797</v>
      </c>
      <c r="AH16" s="18">
        <v>0.43085527232648502</v>
      </c>
      <c r="AI16" s="18">
        <v>0.56120986177032395</v>
      </c>
      <c r="AJ16" s="18">
        <v>0.42263123961752003</v>
      </c>
      <c r="AK16" s="18"/>
      <c r="AL16" s="18">
        <v>0.26050705606758401</v>
      </c>
      <c r="AM16" s="18">
        <v>0.35638100808145001</v>
      </c>
      <c r="AN16" s="18">
        <v>0.35152626897651101</v>
      </c>
      <c r="AO16" s="18">
        <v>0.57572665415897295</v>
      </c>
      <c r="AP16" s="18">
        <v>0.31415963352624998</v>
      </c>
      <c r="AQ16" s="18">
        <v>0.44110659054118401</v>
      </c>
      <c r="AR16" s="18"/>
      <c r="AS16" s="18">
        <v>0.497824734493234</v>
      </c>
      <c r="AT16" s="18">
        <v>0.39730419296814501</v>
      </c>
      <c r="AU16" s="18">
        <v>0.34448371734474798</v>
      </c>
      <c r="AV16" s="18">
        <v>0.28284954857236999</v>
      </c>
      <c r="AW16" s="18">
        <v>0.18823791140979701</v>
      </c>
      <c r="AX16" s="18"/>
      <c r="AY16" s="18">
        <v>0.263517883763632</v>
      </c>
      <c r="AZ16" s="18">
        <v>0.64623039561439799</v>
      </c>
    </row>
    <row r="17" spans="2:52" x14ac:dyDescent="0.3">
      <c r="B17" s="21" t="s">
        <v>74</v>
      </c>
      <c r="C17" s="19">
        <v>-0.11699593066432</v>
      </c>
      <c r="D17" s="19">
        <v>-7.0214114928229293E-2</v>
      </c>
      <c r="E17" s="19">
        <v>-0.162500565302623</v>
      </c>
      <c r="F17" s="19"/>
      <c r="G17" s="19">
        <v>0.18309905784434299</v>
      </c>
      <c r="H17" s="19">
        <v>0.108412243908084</v>
      </c>
      <c r="I17" s="19">
        <v>-6.8458483543404301E-3</v>
      </c>
      <c r="J17" s="19">
        <v>-0.24007455608640399</v>
      </c>
      <c r="K17" s="19">
        <v>-0.349394204294322</v>
      </c>
      <c r="L17" s="19">
        <v>-0.333983026630226</v>
      </c>
      <c r="M17" s="19"/>
      <c r="N17" s="19">
        <v>1.3448475606345E-2</v>
      </c>
      <c r="O17" s="19">
        <v>-0.17058377412766901</v>
      </c>
      <c r="P17" s="19">
        <v>-0.17916771497449699</v>
      </c>
      <c r="Q17" s="19">
        <v>-0.15095472233683599</v>
      </c>
      <c r="R17" s="19"/>
      <c r="S17" s="19">
        <v>0.116603658976248</v>
      </c>
      <c r="T17" s="19">
        <v>-0.23742623940951199</v>
      </c>
      <c r="U17" s="19">
        <v>-0.20042201039433</v>
      </c>
      <c r="V17" s="19">
        <v>-0.183600158340717</v>
      </c>
      <c r="W17" s="19">
        <v>-9.7539452994041195E-2</v>
      </c>
      <c r="X17" s="19">
        <v>-8.2239017699460501E-2</v>
      </c>
      <c r="Y17" s="19">
        <v>-0.121139981157146</v>
      </c>
      <c r="Z17" s="19">
        <v>-9.0606965749604404E-2</v>
      </c>
      <c r="AA17" s="19">
        <v>-0.101611226715506</v>
      </c>
      <c r="AB17" s="19">
        <v>-0.22381618712624199</v>
      </c>
      <c r="AC17" s="19">
        <v>-0.20376376570893701</v>
      </c>
      <c r="AD17" s="19">
        <v>-2.8839068170442999E-2</v>
      </c>
      <c r="AE17" s="19"/>
      <c r="AF17" s="19">
        <v>-0.15143369469757001</v>
      </c>
      <c r="AG17" s="19">
        <v>4.2757892830850297E-2</v>
      </c>
      <c r="AH17" s="19">
        <v>-0.21361388971370701</v>
      </c>
      <c r="AI17" s="19">
        <v>-0.35119569724691002</v>
      </c>
      <c r="AJ17" s="19">
        <v>-0.145901584919333</v>
      </c>
      <c r="AK17" s="19"/>
      <c r="AL17" s="19">
        <v>0.18712932736975299</v>
      </c>
      <c r="AM17" s="19">
        <v>2.16223795630022E-4</v>
      </c>
      <c r="AN17" s="19">
        <v>-0.109981996886101</v>
      </c>
      <c r="AO17" s="19">
        <v>-0.38444886563372999</v>
      </c>
      <c r="AP17" s="19">
        <v>-2.5088932637750698E-3</v>
      </c>
      <c r="AQ17" s="19">
        <v>-0.27558229312310001</v>
      </c>
      <c r="AR17" s="19"/>
      <c r="AS17" s="19">
        <v>-0.287180917467659</v>
      </c>
      <c r="AT17" s="19">
        <v>-0.15572376767660101</v>
      </c>
      <c r="AU17" s="19">
        <v>1.2356085659058399E-2</v>
      </c>
      <c r="AV17" s="19">
        <v>0.15002113690740701</v>
      </c>
      <c r="AW17" s="19">
        <v>0.31091643200418201</v>
      </c>
      <c r="AX17" s="19"/>
      <c r="AY17" s="19">
        <v>0.12529582748714499</v>
      </c>
      <c r="AZ17" s="19">
        <v>-0.48450252187116699</v>
      </c>
    </row>
    <row r="18" spans="2:52" x14ac:dyDescent="0.3">
      <c r="B18" s="16"/>
    </row>
    <row r="19" spans="2:52" x14ac:dyDescent="0.3">
      <c r="B19" t="s">
        <v>77</v>
      </c>
    </row>
    <row r="20" spans="2:52" x14ac:dyDescent="0.3">
      <c r="B20" t="s">
        <v>78</v>
      </c>
    </row>
    <row r="22" spans="2:52" x14ac:dyDescent="0.3">
      <c r="B22" s="8" t="str">
        <f>HYPERLINK("#'Contents'!A1", "Return to Contents")</f>
        <v>Return to Contents</v>
      </c>
    </row>
  </sheetData>
  <mergeCells count="9">
    <mergeCell ref="AL5:AQ5"/>
    <mergeCell ref="AS5:AW5"/>
    <mergeCell ref="AY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Z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2" width="10.6640625" customWidth="1"/>
    <col min="53" max="53" width="2.21875" customWidth="1"/>
  </cols>
  <sheetData>
    <row r="2" spans="2:52" ht="40.049999999999997" customHeight="1" x14ac:dyDescent="0.3">
      <c r="D2" s="30" t="s">
        <v>130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row>
    <row r="5" spans="2:52" ht="30" customHeight="1" x14ac:dyDescent="0.3">
      <c r="B5" s="15"/>
      <c r="C5" s="15"/>
      <c r="D5" s="29" t="s">
        <v>58</v>
      </c>
      <c r="E5" s="29"/>
      <c r="F5" s="15"/>
      <c r="G5" s="29" t="s">
        <v>59</v>
      </c>
      <c r="H5" s="29"/>
      <c r="I5" s="29"/>
      <c r="J5" s="29"/>
      <c r="K5" s="29"/>
      <c r="L5" s="29"/>
      <c r="M5" s="15"/>
      <c r="N5" s="29" t="s">
        <v>60</v>
      </c>
      <c r="O5" s="29"/>
      <c r="P5" s="29"/>
      <c r="Q5" s="29"/>
      <c r="R5" s="15"/>
      <c r="S5" s="29" t="s">
        <v>61</v>
      </c>
      <c r="T5" s="29"/>
      <c r="U5" s="29"/>
      <c r="V5" s="29"/>
      <c r="W5" s="29"/>
      <c r="X5" s="29"/>
      <c r="Y5" s="29"/>
      <c r="Z5" s="29"/>
      <c r="AA5" s="29"/>
      <c r="AB5" s="29"/>
      <c r="AC5" s="29"/>
      <c r="AD5" s="29"/>
      <c r="AE5" s="15"/>
      <c r="AF5" s="29" t="s">
        <v>62</v>
      </c>
      <c r="AG5" s="29"/>
      <c r="AH5" s="29"/>
      <c r="AI5" s="29"/>
      <c r="AJ5" s="29"/>
      <c r="AK5" s="15"/>
      <c r="AL5" s="29" t="s">
        <v>63</v>
      </c>
      <c r="AM5" s="29"/>
      <c r="AN5" s="29"/>
      <c r="AO5" s="29"/>
      <c r="AP5" s="29"/>
      <c r="AQ5" s="29"/>
      <c r="AR5" s="15"/>
      <c r="AS5" s="29" t="s">
        <v>64</v>
      </c>
      <c r="AT5" s="29"/>
      <c r="AU5" s="29"/>
      <c r="AV5" s="29"/>
      <c r="AW5" s="29"/>
      <c r="AX5" s="15"/>
      <c r="AY5" s="29" t="s">
        <v>65</v>
      </c>
      <c r="AZ5" s="29"/>
    </row>
    <row r="6" spans="2:52"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row>
    <row r="7" spans="2:52" ht="30" customHeight="1" x14ac:dyDescent="0.3">
      <c r="B7" s="10" t="s">
        <v>18</v>
      </c>
      <c r="C7" s="10">
        <v>2005</v>
      </c>
      <c r="D7" s="10">
        <v>1002</v>
      </c>
      <c r="E7" s="10">
        <v>996</v>
      </c>
      <c r="F7" s="10"/>
      <c r="G7" s="10">
        <v>285</v>
      </c>
      <c r="H7" s="10">
        <v>350</v>
      </c>
      <c r="I7" s="10">
        <v>328</v>
      </c>
      <c r="J7" s="10">
        <v>327</v>
      </c>
      <c r="K7" s="10">
        <v>285</v>
      </c>
      <c r="L7" s="10">
        <v>430</v>
      </c>
      <c r="M7" s="10"/>
      <c r="N7" s="10">
        <v>547</v>
      </c>
      <c r="O7" s="10">
        <v>520</v>
      </c>
      <c r="P7" s="10">
        <v>445</v>
      </c>
      <c r="Q7" s="10">
        <v>486</v>
      </c>
      <c r="R7" s="10"/>
      <c r="S7" s="10">
        <v>284</v>
      </c>
      <c r="T7" s="10">
        <v>261</v>
      </c>
      <c r="U7" s="10">
        <v>156</v>
      </c>
      <c r="V7" s="10">
        <v>172</v>
      </c>
      <c r="W7" s="10">
        <v>145</v>
      </c>
      <c r="X7" s="10">
        <v>177</v>
      </c>
      <c r="Y7" s="10">
        <v>165</v>
      </c>
      <c r="Z7" s="10">
        <v>85</v>
      </c>
      <c r="AA7" s="10">
        <v>223</v>
      </c>
      <c r="AB7" s="10">
        <v>169</v>
      </c>
      <c r="AC7" s="10">
        <v>103</v>
      </c>
      <c r="AD7" s="10">
        <v>65</v>
      </c>
      <c r="AE7" s="10"/>
      <c r="AF7" s="10">
        <v>387</v>
      </c>
      <c r="AG7" s="10">
        <v>646</v>
      </c>
      <c r="AH7" s="10">
        <v>155</v>
      </c>
      <c r="AI7" s="10">
        <v>274</v>
      </c>
      <c r="AJ7" s="10">
        <v>120</v>
      </c>
      <c r="AK7" s="10"/>
      <c r="AL7" s="10">
        <v>436</v>
      </c>
      <c r="AM7" s="10">
        <v>314</v>
      </c>
      <c r="AN7" s="10">
        <v>175</v>
      </c>
      <c r="AO7" s="10">
        <v>495</v>
      </c>
      <c r="AP7" s="10">
        <v>150</v>
      </c>
      <c r="AQ7" s="10">
        <v>201</v>
      </c>
      <c r="AR7" s="10"/>
      <c r="AS7" s="10">
        <v>439</v>
      </c>
      <c r="AT7" s="10">
        <v>493</v>
      </c>
      <c r="AU7" s="10">
        <v>508</v>
      </c>
      <c r="AV7" s="10">
        <v>251</v>
      </c>
      <c r="AW7" s="10">
        <v>43</v>
      </c>
      <c r="AX7" s="10"/>
      <c r="AY7" s="10">
        <v>1115</v>
      </c>
      <c r="AZ7" s="10">
        <v>650</v>
      </c>
    </row>
    <row r="8" spans="2:52" ht="30" customHeight="1" x14ac:dyDescent="0.3">
      <c r="B8" s="11" t="s">
        <v>19</v>
      </c>
      <c r="C8" s="11">
        <v>2005</v>
      </c>
      <c r="D8" s="11">
        <v>987</v>
      </c>
      <c r="E8" s="11">
        <v>1011</v>
      </c>
      <c r="F8" s="11"/>
      <c r="G8" s="11">
        <v>279</v>
      </c>
      <c r="H8" s="11">
        <v>341</v>
      </c>
      <c r="I8" s="11">
        <v>343</v>
      </c>
      <c r="J8" s="11">
        <v>342</v>
      </c>
      <c r="K8" s="11">
        <v>281</v>
      </c>
      <c r="L8" s="11">
        <v>419</v>
      </c>
      <c r="M8" s="11"/>
      <c r="N8" s="11">
        <v>539</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384</v>
      </c>
      <c r="AG8" s="11">
        <v>647</v>
      </c>
      <c r="AH8" s="11">
        <v>156</v>
      </c>
      <c r="AI8" s="11">
        <v>273</v>
      </c>
      <c r="AJ8" s="11">
        <v>119</v>
      </c>
      <c r="AK8" s="11"/>
      <c r="AL8" s="11">
        <v>434</v>
      </c>
      <c r="AM8" s="11">
        <v>312</v>
      </c>
      <c r="AN8" s="11">
        <v>176</v>
      </c>
      <c r="AO8" s="11">
        <v>496</v>
      </c>
      <c r="AP8" s="11">
        <v>149</v>
      </c>
      <c r="AQ8" s="11">
        <v>202</v>
      </c>
      <c r="AR8" s="11"/>
      <c r="AS8" s="11">
        <v>442</v>
      </c>
      <c r="AT8" s="11">
        <v>496</v>
      </c>
      <c r="AU8" s="11">
        <v>507</v>
      </c>
      <c r="AV8" s="11">
        <v>249</v>
      </c>
      <c r="AW8" s="11">
        <v>42</v>
      </c>
      <c r="AX8" s="11"/>
      <c r="AY8" s="11">
        <v>1113</v>
      </c>
      <c r="AZ8" s="11">
        <v>653</v>
      </c>
    </row>
    <row r="9" spans="2:52" x14ac:dyDescent="0.3">
      <c r="B9" s="21" t="s">
        <v>120</v>
      </c>
      <c r="C9" s="17">
        <v>4.0028978847235899E-2</v>
      </c>
      <c r="D9" s="17">
        <v>4.7018342780557602E-2</v>
      </c>
      <c r="E9" s="17">
        <v>3.34832026962169E-2</v>
      </c>
      <c r="F9" s="17"/>
      <c r="G9" s="17">
        <v>7.6385847014138294E-2</v>
      </c>
      <c r="H9" s="17">
        <v>8.0344816692923204E-2</v>
      </c>
      <c r="I9" s="17">
        <v>5.2594155213994999E-2</v>
      </c>
      <c r="J9" s="17">
        <v>2.8399190367518399E-2</v>
      </c>
      <c r="K9" s="17">
        <v>6.9043020931005101E-3</v>
      </c>
      <c r="L9" s="17">
        <v>4.4535133947677698E-3</v>
      </c>
      <c r="M9" s="17"/>
      <c r="N9" s="17">
        <v>6.1132793558476999E-2</v>
      </c>
      <c r="O9" s="17">
        <v>3.2470655813683698E-2</v>
      </c>
      <c r="P9" s="17">
        <v>4.0154640378822597E-2</v>
      </c>
      <c r="Q9" s="17">
        <v>2.5574429453410302E-2</v>
      </c>
      <c r="R9" s="17"/>
      <c r="S9" s="17">
        <v>6.5676057616387506E-2</v>
      </c>
      <c r="T9" s="17">
        <v>3.1861048987387501E-2</v>
      </c>
      <c r="U9" s="17">
        <v>6.1698806427968999E-3</v>
      </c>
      <c r="V9" s="17">
        <v>2.9316067947599101E-2</v>
      </c>
      <c r="W9" s="17">
        <v>1.3376036025729499E-2</v>
      </c>
      <c r="X9" s="17">
        <v>7.8960077862251205E-2</v>
      </c>
      <c r="Y9" s="17">
        <v>1.8426540409558101E-2</v>
      </c>
      <c r="Z9" s="17">
        <v>5.7857082011592099E-2</v>
      </c>
      <c r="AA9" s="17">
        <v>7.4430071981804305E-2</v>
      </c>
      <c r="AB9" s="17">
        <v>2.4004640632927999E-2</v>
      </c>
      <c r="AC9" s="17">
        <v>9.5220919117459894E-3</v>
      </c>
      <c r="AD9" s="17">
        <v>2.8932694548715401E-2</v>
      </c>
      <c r="AE9" s="17"/>
      <c r="AF9" s="17">
        <v>3.03525220302517E-2</v>
      </c>
      <c r="AG9" s="17">
        <v>6.9418848721379794E-2</v>
      </c>
      <c r="AH9" s="17">
        <v>2.63060642942077E-2</v>
      </c>
      <c r="AI9" s="17">
        <v>3.9753388159830601E-2</v>
      </c>
      <c r="AJ9" s="17">
        <v>2.4153054660308801E-2</v>
      </c>
      <c r="AK9" s="17"/>
      <c r="AL9" s="17">
        <v>9.4650003543229402E-2</v>
      </c>
      <c r="AM9" s="17">
        <v>4.1352393925472103E-2</v>
      </c>
      <c r="AN9" s="17">
        <v>2.90573866374861E-2</v>
      </c>
      <c r="AO9" s="17">
        <v>2.6169381911924701E-2</v>
      </c>
      <c r="AP9" s="17">
        <v>2.6158636295942901E-2</v>
      </c>
      <c r="AQ9" s="17">
        <v>1.1507140383437999E-2</v>
      </c>
      <c r="AR9" s="17"/>
      <c r="AS9" s="17">
        <v>2.53763331261787E-2</v>
      </c>
      <c r="AT9" s="17">
        <v>2.4230082094611999E-2</v>
      </c>
      <c r="AU9" s="17">
        <v>5.8242659896227199E-2</v>
      </c>
      <c r="AV9" s="17">
        <v>6.7758671905868095E-2</v>
      </c>
      <c r="AW9" s="17">
        <v>0.13270506580021099</v>
      </c>
      <c r="AX9" s="17"/>
      <c r="AY9" s="17">
        <v>4.9701252903394201E-2</v>
      </c>
      <c r="AZ9" s="17">
        <v>3.1987034251417898E-2</v>
      </c>
    </row>
    <row r="10" spans="2:52" x14ac:dyDescent="0.3">
      <c r="B10" s="21" t="s">
        <v>121</v>
      </c>
      <c r="C10" s="17">
        <v>0.19839105823300601</v>
      </c>
      <c r="D10" s="17">
        <v>0.22593951044930499</v>
      </c>
      <c r="E10" s="17">
        <v>0.17186164299862999</v>
      </c>
      <c r="F10" s="17"/>
      <c r="G10" s="17">
        <v>0.32894461517558599</v>
      </c>
      <c r="H10" s="17">
        <v>0.33401557794985198</v>
      </c>
      <c r="I10" s="17">
        <v>0.211007812141393</v>
      </c>
      <c r="J10" s="17">
        <v>0.154970485092642</v>
      </c>
      <c r="K10" s="17">
        <v>0.12578203786379799</v>
      </c>
      <c r="L10" s="17">
        <v>7.4968865226921602E-2</v>
      </c>
      <c r="M10" s="17"/>
      <c r="N10" s="17">
        <v>0.26514589654527299</v>
      </c>
      <c r="O10" s="17">
        <v>0.17943879651387701</v>
      </c>
      <c r="P10" s="17">
        <v>0.18251205733825099</v>
      </c>
      <c r="Q10" s="17">
        <v>0.15890008943362199</v>
      </c>
      <c r="R10" s="17"/>
      <c r="S10" s="17">
        <v>0.27799874809103797</v>
      </c>
      <c r="T10" s="17">
        <v>0.16500061172709601</v>
      </c>
      <c r="U10" s="17">
        <v>0.19525709592096599</v>
      </c>
      <c r="V10" s="17">
        <v>0.202019818425104</v>
      </c>
      <c r="W10" s="17">
        <v>0.19366546645323199</v>
      </c>
      <c r="X10" s="17">
        <v>0.196251212431095</v>
      </c>
      <c r="Y10" s="17">
        <v>0.213476455557009</v>
      </c>
      <c r="Z10" s="17">
        <v>0.22717619562468599</v>
      </c>
      <c r="AA10" s="17">
        <v>0.16890378238835399</v>
      </c>
      <c r="AB10" s="17">
        <v>0.15552211010075401</v>
      </c>
      <c r="AC10" s="17">
        <v>0.14653580015439299</v>
      </c>
      <c r="AD10" s="17">
        <v>0.23160099458470701</v>
      </c>
      <c r="AE10" s="17"/>
      <c r="AF10" s="17">
        <v>0.181631905691055</v>
      </c>
      <c r="AG10" s="17">
        <v>0.27580694704082398</v>
      </c>
      <c r="AH10" s="17">
        <v>0.14620844157938201</v>
      </c>
      <c r="AI10" s="17">
        <v>0.13175431333932</v>
      </c>
      <c r="AJ10" s="17">
        <v>0.20563565030542399</v>
      </c>
      <c r="AK10" s="17"/>
      <c r="AL10" s="17">
        <v>0.318294503075289</v>
      </c>
      <c r="AM10" s="17">
        <v>0.25843631154692298</v>
      </c>
      <c r="AN10" s="17">
        <v>0.18550883253112399</v>
      </c>
      <c r="AO10" s="17">
        <v>0.125568396667365</v>
      </c>
      <c r="AP10" s="17">
        <v>0.22364283343656</v>
      </c>
      <c r="AQ10" s="17">
        <v>8.9148097510705501E-2</v>
      </c>
      <c r="AR10" s="17"/>
      <c r="AS10" s="17">
        <v>0.13581758246020101</v>
      </c>
      <c r="AT10" s="17">
        <v>0.21325854652534801</v>
      </c>
      <c r="AU10" s="17">
        <v>0.228697571664458</v>
      </c>
      <c r="AV10" s="17">
        <v>0.28856564508183202</v>
      </c>
      <c r="AW10" s="17">
        <v>0.34173150721843298</v>
      </c>
      <c r="AX10" s="17"/>
      <c r="AY10" s="17">
        <v>0.27775646073104998</v>
      </c>
      <c r="AZ10" s="17">
        <v>0.111528102658701</v>
      </c>
    </row>
    <row r="11" spans="2:52" x14ac:dyDescent="0.3">
      <c r="B11" s="21" t="s">
        <v>122</v>
      </c>
      <c r="C11" s="17">
        <v>0.24677362540980399</v>
      </c>
      <c r="D11" s="17">
        <v>0.24598434276470199</v>
      </c>
      <c r="E11" s="17">
        <v>0.24925384614742299</v>
      </c>
      <c r="F11" s="17"/>
      <c r="G11" s="17">
        <v>0.27359512948439502</v>
      </c>
      <c r="H11" s="17">
        <v>0.20866213543996601</v>
      </c>
      <c r="I11" s="17">
        <v>0.250439619571387</v>
      </c>
      <c r="J11" s="17">
        <v>0.25429998983927798</v>
      </c>
      <c r="K11" s="17">
        <v>0.22901820078559301</v>
      </c>
      <c r="L11" s="17">
        <v>0.26268105388757002</v>
      </c>
      <c r="M11" s="17"/>
      <c r="N11" s="17">
        <v>0.23965551572968899</v>
      </c>
      <c r="O11" s="17">
        <v>0.23390311533746799</v>
      </c>
      <c r="P11" s="17">
        <v>0.25896263433218902</v>
      </c>
      <c r="Q11" s="17">
        <v>0.25443158797403298</v>
      </c>
      <c r="R11" s="17"/>
      <c r="S11" s="17">
        <v>0.276214541292986</v>
      </c>
      <c r="T11" s="17">
        <v>0.21760557723089299</v>
      </c>
      <c r="U11" s="17">
        <v>0.24602832121858001</v>
      </c>
      <c r="V11" s="17">
        <v>0.23326246727550901</v>
      </c>
      <c r="W11" s="17">
        <v>0.301528817627288</v>
      </c>
      <c r="X11" s="17">
        <v>0.220649797601119</v>
      </c>
      <c r="Y11" s="17">
        <v>0.26916533968580197</v>
      </c>
      <c r="Z11" s="17">
        <v>0.19718830086899999</v>
      </c>
      <c r="AA11" s="17">
        <v>0.24408150053105401</v>
      </c>
      <c r="AB11" s="17">
        <v>0.25629412247214101</v>
      </c>
      <c r="AC11" s="17">
        <v>0.21220371232715299</v>
      </c>
      <c r="AD11" s="17">
        <v>0.27459393565643297</v>
      </c>
      <c r="AE11" s="17"/>
      <c r="AF11" s="17">
        <v>0.26899170392345101</v>
      </c>
      <c r="AG11" s="17">
        <v>0.21421740636137601</v>
      </c>
      <c r="AH11" s="17">
        <v>0.25167245127113502</v>
      </c>
      <c r="AI11" s="17">
        <v>0.212082340959343</v>
      </c>
      <c r="AJ11" s="17">
        <v>0.21277397327831199</v>
      </c>
      <c r="AK11" s="17"/>
      <c r="AL11" s="17">
        <v>0.25930918273894998</v>
      </c>
      <c r="AM11" s="17">
        <v>0.24232212522134799</v>
      </c>
      <c r="AN11" s="17">
        <v>0.241880875498724</v>
      </c>
      <c r="AO11" s="17">
        <v>0.21412552891006101</v>
      </c>
      <c r="AP11" s="17">
        <v>0.25445392145871099</v>
      </c>
      <c r="AQ11" s="17">
        <v>0.26434469212953499</v>
      </c>
      <c r="AR11" s="17"/>
      <c r="AS11" s="17">
        <v>0.23485229794276599</v>
      </c>
      <c r="AT11" s="17">
        <v>0.27255239689751298</v>
      </c>
      <c r="AU11" s="17">
        <v>0.242615794097258</v>
      </c>
      <c r="AV11" s="17">
        <v>0.26663924895274799</v>
      </c>
      <c r="AW11" s="17">
        <v>0.24441360532289799</v>
      </c>
      <c r="AX11" s="17"/>
      <c r="AY11" s="17">
        <v>0.28012322608905799</v>
      </c>
      <c r="AZ11" s="17">
        <v>0.16094122089417701</v>
      </c>
    </row>
    <row r="12" spans="2:52" x14ac:dyDescent="0.3">
      <c r="B12" s="21" t="s">
        <v>123</v>
      </c>
      <c r="C12" s="17">
        <v>0.26184651752837201</v>
      </c>
      <c r="D12" s="17">
        <v>0.25414488157281401</v>
      </c>
      <c r="E12" s="17">
        <v>0.27117909595634598</v>
      </c>
      <c r="F12" s="17"/>
      <c r="G12" s="17">
        <v>0.15843654619264499</v>
      </c>
      <c r="H12" s="17">
        <v>0.228957808597896</v>
      </c>
      <c r="I12" s="17">
        <v>0.25026270538572598</v>
      </c>
      <c r="J12" s="17">
        <v>0.29431866730599898</v>
      </c>
      <c r="K12" s="17">
        <v>0.30422856461421899</v>
      </c>
      <c r="L12" s="17">
        <v>0.31199727199320898</v>
      </c>
      <c r="M12" s="17"/>
      <c r="N12" s="17">
        <v>0.23390898507053901</v>
      </c>
      <c r="O12" s="17">
        <v>0.28049080654513803</v>
      </c>
      <c r="P12" s="17">
        <v>0.270585123324599</v>
      </c>
      <c r="Q12" s="17">
        <v>0.26658286542174697</v>
      </c>
      <c r="R12" s="17"/>
      <c r="S12" s="17">
        <v>0.20489888405494799</v>
      </c>
      <c r="T12" s="17">
        <v>0.29674958019217701</v>
      </c>
      <c r="U12" s="17">
        <v>0.33457294636313401</v>
      </c>
      <c r="V12" s="17">
        <v>0.28095096365535799</v>
      </c>
      <c r="W12" s="17">
        <v>0.25572728914381998</v>
      </c>
      <c r="X12" s="17">
        <v>0.230769958812446</v>
      </c>
      <c r="Y12" s="17">
        <v>0.206787393226217</v>
      </c>
      <c r="Z12" s="17">
        <v>0.24860805508637199</v>
      </c>
      <c r="AA12" s="17">
        <v>0.27144046145429102</v>
      </c>
      <c r="AB12" s="17">
        <v>0.29436223039812598</v>
      </c>
      <c r="AC12" s="17">
        <v>0.31097927943278503</v>
      </c>
      <c r="AD12" s="17">
        <v>0.18262587375359901</v>
      </c>
      <c r="AE12" s="17"/>
      <c r="AF12" s="17">
        <v>0.30453918662747298</v>
      </c>
      <c r="AG12" s="17">
        <v>0.26124726607379301</v>
      </c>
      <c r="AH12" s="17">
        <v>0.285294839597593</v>
      </c>
      <c r="AI12" s="17">
        <v>0.229394735408845</v>
      </c>
      <c r="AJ12" s="17">
        <v>0.294814048620267</v>
      </c>
      <c r="AK12" s="17"/>
      <c r="AL12" s="17">
        <v>0.198947385111054</v>
      </c>
      <c r="AM12" s="17">
        <v>0.24375898667934001</v>
      </c>
      <c r="AN12" s="17">
        <v>0.291119729179242</v>
      </c>
      <c r="AO12" s="17">
        <v>0.31570443244797403</v>
      </c>
      <c r="AP12" s="17">
        <v>0.32027797429572802</v>
      </c>
      <c r="AQ12" s="17">
        <v>0.26151242648424</v>
      </c>
      <c r="AR12" s="17"/>
      <c r="AS12" s="17">
        <v>0.32078179672478002</v>
      </c>
      <c r="AT12" s="17">
        <v>0.240756106263432</v>
      </c>
      <c r="AU12" s="17">
        <v>0.248360092372782</v>
      </c>
      <c r="AV12" s="17">
        <v>0.205730930112592</v>
      </c>
      <c r="AW12" s="17">
        <v>0.13755364934398201</v>
      </c>
      <c r="AX12" s="17"/>
      <c r="AY12" s="17">
        <v>0.215923733095568</v>
      </c>
      <c r="AZ12" s="17">
        <v>0.34735571816425498</v>
      </c>
    </row>
    <row r="13" spans="2:52" x14ac:dyDescent="0.3">
      <c r="B13" s="21" t="s">
        <v>124</v>
      </c>
      <c r="C13" s="17">
        <v>0.159461086746713</v>
      </c>
      <c r="D13" s="17">
        <v>0.16106867903432401</v>
      </c>
      <c r="E13" s="17">
        <v>0.15498926880911801</v>
      </c>
      <c r="F13" s="17"/>
      <c r="G13" s="17">
        <v>7.4242710714018001E-2</v>
      </c>
      <c r="H13" s="17">
        <v>6.5125688408075505E-2</v>
      </c>
      <c r="I13" s="17">
        <v>0.13990772086994399</v>
      </c>
      <c r="J13" s="17">
        <v>0.17757198726482701</v>
      </c>
      <c r="K13" s="17">
        <v>0.23781161139482301</v>
      </c>
      <c r="L13" s="17">
        <v>0.24160278802740501</v>
      </c>
      <c r="M13" s="17"/>
      <c r="N13" s="17">
        <v>0.12378205644551001</v>
      </c>
      <c r="O13" s="17">
        <v>0.16923002176815199</v>
      </c>
      <c r="P13" s="17">
        <v>0.171254172374526</v>
      </c>
      <c r="Q13" s="17">
        <v>0.17769703335853901</v>
      </c>
      <c r="R13" s="17"/>
      <c r="S13" s="17">
        <v>0.110348502498712</v>
      </c>
      <c r="T13" s="17">
        <v>0.19999454307757</v>
      </c>
      <c r="U13" s="17">
        <v>0.146643635460973</v>
      </c>
      <c r="V13" s="17">
        <v>0.161895942559797</v>
      </c>
      <c r="W13" s="17">
        <v>0.13217253793721001</v>
      </c>
      <c r="X13" s="17">
        <v>0.16480740410654601</v>
      </c>
      <c r="Y13" s="17">
        <v>0.187769080147319</v>
      </c>
      <c r="Z13" s="17">
        <v>0.21029014551907099</v>
      </c>
      <c r="AA13" s="17">
        <v>0.14808227898608201</v>
      </c>
      <c r="AB13" s="17">
        <v>0.15090024116481399</v>
      </c>
      <c r="AC13" s="17">
        <v>0.221558000024491</v>
      </c>
      <c r="AD13" s="17">
        <v>0.108505244606836</v>
      </c>
      <c r="AE13" s="17"/>
      <c r="AF13" s="17">
        <v>0.165600143253851</v>
      </c>
      <c r="AG13" s="17">
        <v>9.6899335294144406E-2</v>
      </c>
      <c r="AH13" s="17">
        <v>0.17145517654873199</v>
      </c>
      <c r="AI13" s="17">
        <v>0.31774025835672798</v>
      </c>
      <c r="AJ13" s="17">
        <v>0.154496840706353</v>
      </c>
      <c r="AK13" s="17"/>
      <c r="AL13" s="17">
        <v>7.97761375099761E-2</v>
      </c>
      <c r="AM13" s="17">
        <v>0.149969044357111</v>
      </c>
      <c r="AN13" s="17">
        <v>0.12483315711582001</v>
      </c>
      <c r="AO13" s="17">
        <v>0.25992991189501402</v>
      </c>
      <c r="AP13" s="17">
        <v>6.9614110582992994E-2</v>
      </c>
      <c r="AQ13" s="17">
        <v>0.18567005984295201</v>
      </c>
      <c r="AR13" s="17"/>
      <c r="AS13" s="17">
        <v>0.18556741581663</v>
      </c>
      <c r="AT13" s="17">
        <v>0.155431305180532</v>
      </c>
      <c r="AU13" s="17">
        <v>0.11774489965144801</v>
      </c>
      <c r="AV13" s="17">
        <v>0.104043004725637</v>
      </c>
      <c r="AW13" s="17">
        <v>9.5841580636553403E-2</v>
      </c>
      <c r="AX13" s="17"/>
      <c r="AY13" s="17">
        <v>8.6737893375438704E-2</v>
      </c>
      <c r="AZ13" s="17">
        <v>0.29575531303601899</v>
      </c>
    </row>
    <row r="14" spans="2:52" x14ac:dyDescent="0.3">
      <c r="B14" s="21" t="s">
        <v>71</v>
      </c>
      <c r="C14" s="17">
        <v>9.3498733234868403E-2</v>
      </c>
      <c r="D14" s="17">
        <v>6.5844243398296601E-2</v>
      </c>
      <c r="E14" s="17">
        <v>0.11923294339226601</v>
      </c>
      <c r="F14" s="17"/>
      <c r="G14" s="17">
        <v>8.8395151419217402E-2</v>
      </c>
      <c r="H14" s="17">
        <v>8.2893972911287195E-2</v>
      </c>
      <c r="I14" s="17">
        <v>9.5787986817555196E-2</v>
      </c>
      <c r="J14" s="17">
        <v>9.0439680129735606E-2</v>
      </c>
      <c r="K14" s="17">
        <v>9.6255283248466203E-2</v>
      </c>
      <c r="L14" s="17">
        <v>0.104296507470126</v>
      </c>
      <c r="M14" s="17"/>
      <c r="N14" s="17">
        <v>7.6374752650511593E-2</v>
      </c>
      <c r="O14" s="17">
        <v>0.10446660402168099</v>
      </c>
      <c r="P14" s="17">
        <v>7.6531372251611607E-2</v>
      </c>
      <c r="Q14" s="17">
        <v>0.11681399435864701</v>
      </c>
      <c r="R14" s="17"/>
      <c r="S14" s="17">
        <v>6.4863266445927603E-2</v>
      </c>
      <c r="T14" s="17">
        <v>8.8788638784875307E-2</v>
      </c>
      <c r="U14" s="17">
        <v>7.1328120393549493E-2</v>
      </c>
      <c r="V14" s="17">
        <v>9.2554740136632702E-2</v>
      </c>
      <c r="W14" s="17">
        <v>0.10352985281272099</v>
      </c>
      <c r="X14" s="17">
        <v>0.108561549186541</v>
      </c>
      <c r="Y14" s="17">
        <v>0.10437519097409401</v>
      </c>
      <c r="Z14" s="17">
        <v>5.8880220889280001E-2</v>
      </c>
      <c r="AA14" s="17">
        <v>9.3061904658414393E-2</v>
      </c>
      <c r="AB14" s="17">
        <v>0.118916655231236</v>
      </c>
      <c r="AC14" s="17">
        <v>9.9201116149432195E-2</v>
      </c>
      <c r="AD14" s="17">
        <v>0.17374125684971001</v>
      </c>
      <c r="AE14" s="17"/>
      <c r="AF14" s="17">
        <v>4.8884538473918902E-2</v>
      </c>
      <c r="AG14" s="17">
        <v>8.2410196508482997E-2</v>
      </c>
      <c r="AH14" s="17">
        <v>0.11906302670895</v>
      </c>
      <c r="AI14" s="17">
        <v>6.9274963775934797E-2</v>
      </c>
      <c r="AJ14" s="17">
        <v>0.10812643242933501</v>
      </c>
      <c r="AK14" s="17"/>
      <c r="AL14" s="17">
        <v>4.90227880215022E-2</v>
      </c>
      <c r="AM14" s="17">
        <v>6.4161138269805601E-2</v>
      </c>
      <c r="AN14" s="17">
        <v>0.12760001903760301</v>
      </c>
      <c r="AO14" s="17">
        <v>5.85023481676612E-2</v>
      </c>
      <c r="AP14" s="17">
        <v>0.105852523930065</v>
      </c>
      <c r="AQ14" s="17">
        <v>0.18781758364913001</v>
      </c>
      <c r="AR14" s="17"/>
      <c r="AS14" s="17">
        <v>9.7604573929444605E-2</v>
      </c>
      <c r="AT14" s="17">
        <v>9.3771563038563002E-2</v>
      </c>
      <c r="AU14" s="17">
        <v>0.104338982317826</v>
      </c>
      <c r="AV14" s="17">
        <v>6.7262499221323893E-2</v>
      </c>
      <c r="AW14" s="17">
        <v>4.7754591677923598E-2</v>
      </c>
      <c r="AX14" s="17"/>
      <c r="AY14" s="17">
        <v>8.9757433805490894E-2</v>
      </c>
      <c r="AZ14" s="17">
        <v>5.2432610995429903E-2</v>
      </c>
    </row>
    <row r="15" spans="2:52" x14ac:dyDescent="0.3">
      <c r="B15" s="21" t="s">
        <v>125</v>
      </c>
      <c r="C15" s="18">
        <v>0.23842003708024201</v>
      </c>
      <c r="D15" s="18">
        <v>0.27295785322986299</v>
      </c>
      <c r="E15" s="18">
        <v>0.20534484569484701</v>
      </c>
      <c r="F15" s="18"/>
      <c r="G15" s="18">
        <v>0.40533046218972402</v>
      </c>
      <c r="H15" s="18">
        <v>0.41436039464277602</v>
      </c>
      <c r="I15" s="18">
        <v>0.26360196735538699</v>
      </c>
      <c r="J15" s="18">
        <v>0.183369675460161</v>
      </c>
      <c r="K15" s="18">
        <v>0.13268633995689899</v>
      </c>
      <c r="L15" s="18">
        <v>7.9422378621689396E-2</v>
      </c>
      <c r="M15" s="18"/>
      <c r="N15" s="18">
        <v>0.32627869010374999</v>
      </c>
      <c r="O15" s="18">
        <v>0.21190945232756001</v>
      </c>
      <c r="P15" s="18">
        <v>0.22266669771707301</v>
      </c>
      <c r="Q15" s="18">
        <v>0.18447451888703201</v>
      </c>
      <c r="R15" s="18"/>
      <c r="S15" s="18">
        <v>0.34367480570742598</v>
      </c>
      <c r="T15" s="18">
        <v>0.19686166071448399</v>
      </c>
      <c r="U15" s="18">
        <v>0.20142697656376299</v>
      </c>
      <c r="V15" s="18">
        <v>0.231335886372703</v>
      </c>
      <c r="W15" s="18">
        <v>0.207041502478961</v>
      </c>
      <c r="X15" s="18">
        <v>0.27521129029334701</v>
      </c>
      <c r="Y15" s="18">
        <v>0.23190299596656699</v>
      </c>
      <c r="Z15" s="18">
        <v>0.285033277636278</v>
      </c>
      <c r="AA15" s="18">
        <v>0.243333854370158</v>
      </c>
      <c r="AB15" s="18">
        <v>0.17952675073368199</v>
      </c>
      <c r="AC15" s="18">
        <v>0.15605789206613899</v>
      </c>
      <c r="AD15" s="18">
        <v>0.26053368913342201</v>
      </c>
      <c r="AE15" s="18"/>
      <c r="AF15" s="18">
        <v>0.21198442772130699</v>
      </c>
      <c r="AG15" s="18">
        <v>0.34522579576220302</v>
      </c>
      <c r="AH15" s="18">
        <v>0.17251450587358999</v>
      </c>
      <c r="AI15" s="18">
        <v>0.17150770149915101</v>
      </c>
      <c r="AJ15" s="18">
        <v>0.229788704965733</v>
      </c>
      <c r="AK15" s="18"/>
      <c r="AL15" s="18">
        <v>0.412944506618518</v>
      </c>
      <c r="AM15" s="18">
        <v>0.299788705472396</v>
      </c>
      <c r="AN15" s="18">
        <v>0.21456621916860999</v>
      </c>
      <c r="AO15" s="18">
        <v>0.151737778579289</v>
      </c>
      <c r="AP15" s="18">
        <v>0.249801469732503</v>
      </c>
      <c r="AQ15" s="18">
        <v>0.100655237894143</v>
      </c>
      <c r="AR15" s="18"/>
      <c r="AS15" s="18">
        <v>0.16119391558637999</v>
      </c>
      <c r="AT15" s="18">
        <v>0.23748862861996001</v>
      </c>
      <c r="AU15" s="18">
        <v>0.28694023156068599</v>
      </c>
      <c r="AV15" s="18">
        <v>0.35632431698770001</v>
      </c>
      <c r="AW15" s="18">
        <v>0.474436573018644</v>
      </c>
      <c r="AX15" s="18"/>
      <c r="AY15" s="18">
        <v>0.32745771363444398</v>
      </c>
      <c r="AZ15" s="18">
        <v>0.143515136910119</v>
      </c>
    </row>
    <row r="16" spans="2:52" x14ac:dyDescent="0.3">
      <c r="B16" s="21" t="s">
        <v>126</v>
      </c>
      <c r="C16" s="18">
        <v>0.42130760427508501</v>
      </c>
      <c r="D16" s="18">
        <v>0.41521356060713899</v>
      </c>
      <c r="E16" s="18">
        <v>0.42616836476546399</v>
      </c>
      <c r="F16" s="18"/>
      <c r="G16" s="18">
        <v>0.232679256906663</v>
      </c>
      <c r="H16" s="18">
        <v>0.29408349700597097</v>
      </c>
      <c r="I16" s="18">
        <v>0.390170426255671</v>
      </c>
      <c r="J16" s="18">
        <v>0.47189065457082602</v>
      </c>
      <c r="K16" s="18">
        <v>0.54204017600904197</v>
      </c>
      <c r="L16" s="18">
        <v>0.55360006002061402</v>
      </c>
      <c r="M16" s="18"/>
      <c r="N16" s="18">
        <v>0.35769104151604902</v>
      </c>
      <c r="O16" s="18">
        <v>0.44972082831329002</v>
      </c>
      <c r="P16" s="18">
        <v>0.441839295699126</v>
      </c>
      <c r="Q16" s="18">
        <v>0.44427989878028701</v>
      </c>
      <c r="R16" s="18"/>
      <c r="S16" s="18">
        <v>0.31524738655366102</v>
      </c>
      <c r="T16" s="18">
        <v>0.49674412326974798</v>
      </c>
      <c r="U16" s="18">
        <v>0.48121658182410698</v>
      </c>
      <c r="V16" s="18">
        <v>0.44284690621515599</v>
      </c>
      <c r="W16" s="18">
        <v>0.38789982708102999</v>
      </c>
      <c r="X16" s="18">
        <v>0.39557736291899298</v>
      </c>
      <c r="Y16" s="18">
        <v>0.394556473373536</v>
      </c>
      <c r="Z16" s="18">
        <v>0.45889820060544301</v>
      </c>
      <c r="AA16" s="18">
        <v>0.41952274044037302</v>
      </c>
      <c r="AB16" s="18">
        <v>0.44526247156294002</v>
      </c>
      <c r="AC16" s="18">
        <v>0.53253727945727602</v>
      </c>
      <c r="AD16" s="18">
        <v>0.29113111836043498</v>
      </c>
      <c r="AE16" s="18"/>
      <c r="AF16" s="18">
        <v>0.47013932988132301</v>
      </c>
      <c r="AG16" s="18">
        <v>0.35814660136793802</v>
      </c>
      <c r="AH16" s="18">
        <v>0.45675001614632499</v>
      </c>
      <c r="AI16" s="18">
        <v>0.54713499376557195</v>
      </c>
      <c r="AJ16" s="18">
        <v>0.44931088932662</v>
      </c>
      <c r="AK16" s="18"/>
      <c r="AL16" s="18">
        <v>0.27872352262103001</v>
      </c>
      <c r="AM16" s="18">
        <v>0.39372803103645099</v>
      </c>
      <c r="AN16" s="18">
        <v>0.415952886295062</v>
      </c>
      <c r="AO16" s="18">
        <v>0.57563434434298899</v>
      </c>
      <c r="AP16" s="18">
        <v>0.38989208487872101</v>
      </c>
      <c r="AQ16" s="18">
        <v>0.44718248632719199</v>
      </c>
      <c r="AR16" s="18"/>
      <c r="AS16" s="18">
        <v>0.50634921254140997</v>
      </c>
      <c r="AT16" s="18">
        <v>0.39618741144396402</v>
      </c>
      <c r="AU16" s="18">
        <v>0.36610499202423002</v>
      </c>
      <c r="AV16" s="18">
        <v>0.30977393483822802</v>
      </c>
      <c r="AW16" s="18">
        <v>0.233395229980535</v>
      </c>
      <c r="AX16" s="18"/>
      <c r="AY16" s="18">
        <v>0.30266162647100697</v>
      </c>
      <c r="AZ16" s="18">
        <v>0.64311103120027402</v>
      </c>
    </row>
    <row r="17" spans="2:52" x14ac:dyDescent="0.3">
      <c r="B17" s="21" t="s">
        <v>74</v>
      </c>
      <c r="C17" s="19">
        <v>-0.182887567194843</v>
      </c>
      <c r="D17" s="19">
        <v>-0.142255707377276</v>
      </c>
      <c r="E17" s="19">
        <v>-0.22082351907061701</v>
      </c>
      <c r="F17" s="19"/>
      <c r="G17" s="19">
        <v>0.17265120528306099</v>
      </c>
      <c r="H17" s="19">
        <v>0.12027689763680401</v>
      </c>
      <c r="I17" s="19">
        <v>-0.12656845890028301</v>
      </c>
      <c r="J17" s="19">
        <v>-0.28852097911066499</v>
      </c>
      <c r="K17" s="19">
        <v>-0.40935383605214298</v>
      </c>
      <c r="L17" s="19">
        <v>-0.47417768139892502</v>
      </c>
      <c r="M17" s="19"/>
      <c r="N17" s="19">
        <v>-3.1412351412299401E-2</v>
      </c>
      <c r="O17" s="19">
        <v>-0.23781137598572999</v>
      </c>
      <c r="P17" s="19">
        <v>-0.21917259798205199</v>
      </c>
      <c r="Q17" s="19">
        <v>-0.25980537989325397</v>
      </c>
      <c r="R17" s="19"/>
      <c r="S17" s="19">
        <v>2.8427419153765201E-2</v>
      </c>
      <c r="T17" s="19">
        <v>-0.29988246255526402</v>
      </c>
      <c r="U17" s="19">
        <v>-0.27978960526034402</v>
      </c>
      <c r="V17" s="19">
        <v>-0.21151101984245199</v>
      </c>
      <c r="W17" s="19">
        <v>-0.18085832460206899</v>
      </c>
      <c r="X17" s="19">
        <v>-0.120366072625646</v>
      </c>
      <c r="Y17" s="19">
        <v>-0.162653477406969</v>
      </c>
      <c r="Z17" s="19">
        <v>-0.173864922969165</v>
      </c>
      <c r="AA17" s="19">
        <v>-0.17618888607021499</v>
      </c>
      <c r="AB17" s="19">
        <v>-0.265735720829258</v>
      </c>
      <c r="AC17" s="19">
        <v>-0.37647938739113701</v>
      </c>
      <c r="AD17" s="19">
        <v>-3.0597429227012699E-2</v>
      </c>
      <c r="AE17" s="19"/>
      <c r="AF17" s="19">
        <v>-0.25815490216001602</v>
      </c>
      <c r="AG17" s="19">
        <v>-1.29208056057343E-2</v>
      </c>
      <c r="AH17" s="19">
        <v>-0.28423551027273503</v>
      </c>
      <c r="AI17" s="19">
        <v>-0.375627292266422</v>
      </c>
      <c r="AJ17" s="19">
        <v>-0.219522184360888</v>
      </c>
      <c r="AK17" s="19"/>
      <c r="AL17" s="19">
        <v>0.134220983997488</v>
      </c>
      <c r="AM17" s="19">
        <v>-9.3939325564055806E-2</v>
      </c>
      <c r="AN17" s="19">
        <v>-0.20138666712645201</v>
      </c>
      <c r="AO17" s="19">
        <v>-0.423896565763699</v>
      </c>
      <c r="AP17" s="19">
        <v>-0.14009061514621701</v>
      </c>
      <c r="AQ17" s="19">
        <v>-0.346527248433048</v>
      </c>
      <c r="AR17" s="19"/>
      <c r="AS17" s="19">
        <v>-0.345155296955029</v>
      </c>
      <c r="AT17" s="19">
        <v>-0.15869878282400399</v>
      </c>
      <c r="AU17" s="19">
        <v>-7.9164760463544606E-2</v>
      </c>
      <c r="AV17" s="19">
        <v>4.65503821494717E-2</v>
      </c>
      <c r="AW17" s="19">
        <v>0.24104134303810901</v>
      </c>
      <c r="AX17" s="19"/>
      <c r="AY17" s="19">
        <v>2.4796087163437199E-2</v>
      </c>
      <c r="AZ17" s="19">
        <v>-0.499595894290155</v>
      </c>
    </row>
    <row r="18" spans="2:52" x14ac:dyDescent="0.3">
      <c r="B18" s="16"/>
    </row>
    <row r="19" spans="2:52" x14ac:dyDescent="0.3">
      <c r="B19" t="s">
        <v>77</v>
      </c>
    </row>
    <row r="20" spans="2:52" x14ac:dyDescent="0.3">
      <c r="B20" t="s">
        <v>78</v>
      </c>
    </row>
    <row r="22" spans="2:52" x14ac:dyDescent="0.3">
      <c r="B22" s="8" t="str">
        <f>HYPERLINK("#'Contents'!A1", "Return to Contents")</f>
        <v>Return to Contents</v>
      </c>
    </row>
  </sheetData>
  <mergeCells count="9">
    <mergeCell ref="AL5:AQ5"/>
    <mergeCell ref="AS5:AW5"/>
    <mergeCell ref="AY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Z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2" width="10.6640625" customWidth="1"/>
    <col min="53" max="53" width="2.21875" customWidth="1"/>
  </cols>
  <sheetData>
    <row r="2" spans="2:52" ht="40.049999999999997" customHeight="1" x14ac:dyDescent="0.3">
      <c r="D2" s="30" t="s">
        <v>131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row>
    <row r="5" spans="2:52" ht="30" customHeight="1" x14ac:dyDescent="0.3">
      <c r="B5" s="15"/>
      <c r="C5" s="15"/>
      <c r="D5" s="29" t="s">
        <v>58</v>
      </c>
      <c r="E5" s="29"/>
      <c r="F5" s="15"/>
      <c r="G5" s="29" t="s">
        <v>59</v>
      </c>
      <c r="H5" s="29"/>
      <c r="I5" s="29"/>
      <c r="J5" s="29"/>
      <c r="K5" s="29"/>
      <c r="L5" s="29"/>
      <c r="M5" s="15"/>
      <c r="N5" s="29" t="s">
        <v>60</v>
      </c>
      <c r="O5" s="29"/>
      <c r="P5" s="29"/>
      <c r="Q5" s="29"/>
      <c r="R5" s="15"/>
      <c r="S5" s="29" t="s">
        <v>61</v>
      </c>
      <c r="T5" s="29"/>
      <c r="U5" s="29"/>
      <c r="V5" s="29"/>
      <c r="W5" s="29"/>
      <c r="X5" s="29"/>
      <c r="Y5" s="29"/>
      <c r="Z5" s="29"/>
      <c r="AA5" s="29"/>
      <c r="AB5" s="29"/>
      <c r="AC5" s="29"/>
      <c r="AD5" s="29"/>
      <c r="AE5" s="15"/>
      <c r="AF5" s="29" t="s">
        <v>62</v>
      </c>
      <c r="AG5" s="29"/>
      <c r="AH5" s="29"/>
      <c r="AI5" s="29"/>
      <c r="AJ5" s="29"/>
      <c r="AK5" s="15"/>
      <c r="AL5" s="29" t="s">
        <v>63</v>
      </c>
      <c r="AM5" s="29"/>
      <c r="AN5" s="29"/>
      <c r="AO5" s="29"/>
      <c r="AP5" s="29"/>
      <c r="AQ5" s="29"/>
      <c r="AR5" s="15"/>
      <c r="AS5" s="29" t="s">
        <v>64</v>
      </c>
      <c r="AT5" s="29"/>
      <c r="AU5" s="29"/>
      <c r="AV5" s="29"/>
      <c r="AW5" s="29"/>
      <c r="AX5" s="15"/>
      <c r="AY5" s="29" t="s">
        <v>65</v>
      </c>
      <c r="AZ5" s="29"/>
    </row>
    <row r="6" spans="2:52"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row>
    <row r="7" spans="2:52" ht="30" customHeight="1" x14ac:dyDescent="0.3">
      <c r="B7" s="10" t="s">
        <v>18</v>
      </c>
      <c r="C7" s="10">
        <v>2005</v>
      </c>
      <c r="D7" s="10">
        <v>1002</v>
      </c>
      <c r="E7" s="10">
        <v>996</v>
      </c>
      <c r="F7" s="10"/>
      <c r="G7" s="10">
        <v>285</v>
      </c>
      <c r="H7" s="10">
        <v>350</v>
      </c>
      <c r="I7" s="10">
        <v>328</v>
      </c>
      <c r="J7" s="10">
        <v>327</v>
      </c>
      <c r="K7" s="10">
        <v>285</v>
      </c>
      <c r="L7" s="10">
        <v>430</v>
      </c>
      <c r="M7" s="10"/>
      <c r="N7" s="10">
        <v>547</v>
      </c>
      <c r="O7" s="10">
        <v>520</v>
      </c>
      <c r="P7" s="10">
        <v>445</v>
      </c>
      <c r="Q7" s="10">
        <v>486</v>
      </c>
      <c r="R7" s="10"/>
      <c r="S7" s="10">
        <v>284</v>
      </c>
      <c r="T7" s="10">
        <v>261</v>
      </c>
      <c r="U7" s="10">
        <v>156</v>
      </c>
      <c r="V7" s="10">
        <v>172</v>
      </c>
      <c r="W7" s="10">
        <v>145</v>
      </c>
      <c r="X7" s="10">
        <v>177</v>
      </c>
      <c r="Y7" s="10">
        <v>165</v>
      </c>
      <c r="Z7" s="10">
        <v>85</v>
      </c>
      <c r="AA7" s="10">
        <v>223</v>
      </c>
      <c r="AB7" s="10">
        <v>169</v>
      </c>
      <c r="AC7" s="10">
        <v>103</v>
      </c>
      <c r="AD7" s="10">
        <v>65</v>
      </c>
      <c r="AE7" s="10"/>
      <c r="AF7" s="10">
        <v>387</v>
      </c>
      <c r="AG7" s="10">
        <v>646</v>
      </c>
      <c r="AH7" s="10">
        <v>155</v>
      </c>
      <c r="AI7" s="10">
        <v>274</v>
      </c>
      <c r="AJ7" s="10">
        <v>120</v>
      </c>
      <c r="AK7" s="10"/>
      <c r="AL7" s="10">
        <v>436</v>
      </c>
      <c r="AM7" s="10">
        <v>314</v>
      </c>
      <c r="AN7" s="10">
        <v>175</v>
      </c>
      <c r="AO7" s="10">
        <v>495</v>
      </c>
      <c r="AP7" s="10">
        <v>150</v>
      </c>
      <c r="AQ7" s="10">
        <v>201</v>
      </c>
      <c r="AR7" s="10"/>
      <c r="AS7" s="10">
        <v>439</v>
      </c>
      <c r="AT7" s="10">
        <v>493</v>
      </c>
      <c r="AU7" s="10">
        <v>508</v>
      </c>
      <c r="AV7" s="10">
        <v>251</v>
      </c>
      <c r="AW7" s="10">
        <v>43</v>
      </c>
      <c r="AX7" s="10"/>
      <c r="AY7" s="10">
        <v>1115</v>
      </c>
      <c r="AZ7" s="10">
        <v>650</v>
      </c>
    </row>
    <row r="8" spans="2:52" ht="30" customHeight="1" x14ac:dyDescent="0.3">
      <c r="B8" s="11" t="s">
        <v>19</v>
      </c>
      <c r="C8" s="11">
        <v>2005</v>
      </c>
      <c r="D8" s="11">
        <v>987</v>
      </c>
      <c r="E8" s="11">
        <v>1011</v>
      </c>
      <c r="F8" s="11"/>
      <c r="G8" s="11">
        <v>279</v>
      </c>
      <c r="H8" s="11">
        <v>341</v>
      </c>
      <c r="I8" s="11">
        <v>343</v>
      </c>
      <c r="J8" s="11">
        <v>342</v>
      </c>
      <c r="K8" s="11">
        <v>281</v>
      </c>
      <c r="L8" s="11">
        <v>419</v>
      </c>
      <c r="M8" s="11"/>
      <c r="N8" s="11">
        <v>539</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384</v>
      </c>
      <c r="AG8" s="11">
        <v>647</v>
      </c>
      <c r="AH8" s="11">
        <v>156</v>
      </c>
      <c r="AI8" s="11">
        <v>273</v>
      </c>
      <c r="AJ8" s="11">
        <v>119</v>
      </c>
      <c r="AK8" s="11"/>
      <c r="AL8" s="11">
        <v>434</v>
      </c>
      <c r="AM8" s="11">
        <v>312</v>
      </c>
      <c r="AN8" s="11">
        <v>176</v>
      </c>
      <c r="AO8" s="11">
        <v>496</v>
      </c>
      <c r="AP8" s="11">
        <v>149</v>
      </c>
      <c r="AQ8" s="11">
        <v>202</v>
      </c>
      <c r="AR8" s="11"/>
      <c r="AS8" s="11">
        <v>442</v>
      </c>
      <c r="AT8" s="11">
        <v>496</v>
      </c>
      <c r="AU8" s="11">
        <v>507</v>
      </c>
      <c r="AV8" s="11">
        <v>249</v>
      </c>
      <c r="AW8" s="11">
        <v>42</v>
      </c>
      <c r="AX8" s="11"/>
      <c r="AY8" s="11">
        <v>1113</v>
      </c>
      <c r="AZ8" s="11">
        <v>653</v>
      </c>
    </row>
    <row r="9" spans="2:52" x14ac:dyDescent="0.3">
      <c r="B9" s="21" t="s">
        <v>120</v>
      </c>
      <c r="C9" s="17">
        <v>4.5665077188494399E-2</v>
      </c>
      <c r="D9" s="17">
        <v>6.5237454741643497E-2</v>
      </c>
      <c r="E9" s="17">
        <v>2.6874648752877602E-2</v>
      </c>
      <c r="F9" s="17"/>
      <c r="G9" s="17">
        <v>7.3941480223230202E-2</v>
      </c>
      <c r="H9" s="17">
        <v>0.121926070782421</v>
      </c>
      <c r="I9" s="17">
        <v>4.4281862931122601E-2</v>
      </c>
      <c r="J9" s="17">
        <v>2.2036664815140401E-2</v>
      </c>
      <c r="K9" s="17">
        <v>1.7006545916084501E-2</v>
      </c>
      <c r="L9" s="17">
        <v>4.4535133947677698E-3</v>
      </c>
      <c r="M9" s="17"/>
      <c r="N9" s="17">
        <v>7.2508439171456607E-2</v>
      </c>
      <c r="O9" s="17">
        <v>4.3375616542390097E-2</v>
      </c>
      <c r="P9" s="17">
        <v>3.4972599769206497E-2</v>
      </c>
      <c r="Q9" s="17">
        <v>2.91530843311298E-2</v>
      </c>
      <c r="R9" s="17"/>
      <c r="S9" s="17">
        <v>7.6117422458914605E-2</v>
      </c>
      <c r="T9" s="17">
        <v>4.3151829669225698E-2</v>
      </c>
      <c r="U9" s="17">
        <v>1.8610362293830101E-2</v>
      </c>
      <c r="V9" s="17">
        <v>3.5968894102434902E-2</v>
      </c>
      <c r="W9" s="17">
        <v>1.9931717099782802E-2</v>
      </c>
      <c r="X9" s="17">
        <v>6.1024767120796297E-2</v>
      </c>
      <c r="Y9" s="17">
        <v>2.40507134132102E-2</v>
      </c>
      <c r="Z9" s="17">
        <v>7.0046888458851694E-2</v>
      </c>
      <c r="AA9" s="17">
        <v>5.6804925854471902E-2</v>
      </c>
      <c r="AB9" s="17">
        <v>2.8685364152196701E-2</v>
      </c>
      <c r="AC9" s="17">
        <v>4.0003014327021302E-2</v>
      </c>
      <c r="AD9" s="17">
        <v>7.3701679184666205E-2</v>
      </c>
      <c r="AE9" s="17"/>
      <c r="AF9" s="17">
        <v>3.2348107758806997E-2</v>
      </c>
      <c r="AG9" s="17">
        <v>7.5188646356671301E-2</v>
      </c>
      <c r="AH9" s="17">
        <v>2.4928659438385001E-2</v>
      </c>
      <c r="AI9" s="17">
        <v>4.0316249529026897E-2</v>
      </c>
      <c r="AJ9" s="17">
        <v>4.7939794951152498E-2</v>
      </c>
      <c r="AK9" s="17"/>
      <c r="AL9" s="17">
        <v>0.103900532317832</v>
      </c>
      <c r="AM9" s="17">
        <v>4.3926087794408299E-2</v>
      </c>
      <c r="AN9" s="17">
        <v>2.85962224969473E-2</v>
      </c>
      <c r="AO9" s="17">
        <v>2.63527266348429E-2</v>
      </c>
      <c r="AP9" s="17">
        <v>4.5074544064284301E-2</v>
      </c>
      <c r="AQ9" s="17">
        <v>1.01030776671293E-2</v>
      </c>
      <c r="AR9" s="17"/>
      <c r="AS9" s="17">
        <v>2.9105334422547102E-2</v>
      </c>
      <c r="AT9" s="17">
        <v>2.9030472355010599E-2</v>
      </c>
      <c r="AU9" s="17">
        <v>5.5889370178066201E-2</v>
      </c>
      <c r="AV9" s="17">
        <v>7.9778924982356197E-2</v>
      </c>
      <c r="AW9" s="17">
        <v>0.177810433512784</v>
      </c>
      <c r="AX9" s="17"/>
      <c r="AY9" s="17">
        <v>5.7868133034664898E-2</v>
      </c>
      <c r="AZ9" s="17">
        <v>3.3154609793510398E-2</v>
      </c>
    </row>
    <row r="10" spans="2:52" x14ac:dyDescent="0.3">
      <c r="B10" s="21" t="s">
        <v>121</v>
      </c>
      <c r="C10" s="17">
        <v>0.209021959171659</v>
      </c>
      <c r="D10" s="17">
        <v>0.24016631015350501</v>
      </c>
      <c r="E10" s="17">
        <v>0.17801987713751499</v>
      </c>
      <c r="F10" s="17"/>
      <c r="G10" s="17">
        <v>0.37468836881016399</v>
      </c>
      <c r="H10" s="17">
        <v>0.27254440798178498</v>
      </c>
      <c r="I10" s="17">
        <v>0.27363547144209399</v>
      </c>
      <c r="J10" s="17">
        <v>0.14516547557519699</v>
      </c>
      <c r="K10" s="17">
        <v>0.104166933587614</v>
      </c>
      <c r="L10" s="17">
        <v>0.116604295120197</v>
      </c>
      <c r="M10" s="17"/>
      <c r="N10" s="17">
        <v>0.273131728154482</v>
      </c>
      <c r="O10" s="17">
        <v>0.20060672840286001</v>
      </c>
      <c r="P10" s="17">
        <v>0.19313876534607599</v>
      </c>
      <c r="Q10" s="17">
        <v>0.16159745937523901</v>
      </c>
      <c r="R10" s="17"/>
      <c r="S10" s="17">
        <v>0.30093125090650502</v>
      </c>
      <c r="T10" s="17">
        <v>0.14603339526953801</v>
      </c>
      <c r="U10" s="17">
        <v>0.202107523611889</v>
      </c>
      <c r="V10" s="17">
        <v>0.18378249702727001</v>
      </c>
      <c r="W10" s="17">
        <v>0.186478004688541</v>
      </c>
      <c r="X10" s="17">
        <v>0.23388701257804601</v>
      </c>
      <c r="Y10" s="17">
        <v>0.2395964362247</v>
      </c>
      <c r="Z10" s="17">
        <v>0.25026748086605</v>
      </c>
      <c r="AA10" s="17">
        <v>0.187734241292113</v>
      </c>
      <c r="AB10" s="17">
        <v>0.17926160383002401</v>
      </c>
      <c r="AC10" s="17">
        <v>0.172218775668732</v>
      </c>
      <c r="AD10" s="17">
        <v>0.217420470627218</v>
      </c>
      <c r="AE10" s="17"/>
      <c r="AF10" s="17">
        <v>0.209287625908815</v>
      </c>
      <c r="AG10" s="17">
        <v>0.27369746839705</v>
      </c>
      <c r="AH10" s="17">
        <v>0.141879774703002</v>
      </c>
      <c r="AI10" s="17">
        <v>0.15138500859624701</v>
      </c>
      <c r="AJ10" s="17">
        <v>0.21505523704882401</v>
      </c>
      <c r="AK10" s="17"/>
      <c r="AL10" s="17">
        <v>0.32575014591847101</v>
      </c>
      <c r="AM10" s="17">
        <v>0.28015940283991397</v>
      </c>
      <c r="AN10" s="17">
        <v>0.186999093771473</v>
      </c>
      <c r="AO10" s="17">
        <v>0.130263407891785</v>
      </c>
      <c r="AP10" s="17">
        <v>0.22620308421464699</v>
      </c>
      <c r="AQ10" s="17">
        <v>0.103003098465089</v>
      </c>
      <c r="AR10" s="17"/>
      <c r="AS10" s="17">
        <v>0.149478965899462</v>
      </c>
      <c r="AT10" s="17">
        <v>0.20875781985092501</v>
      </c>
      <c r="AU10" s="17">
        <v>0.24155985587103601</v>
      </c>
      <c r="AV10" s="17">
        <v>0.32035586301278102</v>
      </c>
      <c r="AW10" s="17">
        <v>0.32239321171205099</v>
      </c>
      <c r="AX10" s="17"/>
      <c r="AY10" s="17">
        <v>0.28616298699494902</v>
      </c>
      <c r="AZ10" s="17">
        <v>0.123909271915667</v>
      </c>
    </row>
    <row r="11" spans="2:52" x14ac:dyDescent="0.3">
      <c r="B11" s="21" t="s">
        <v>122</v>
      </c>
      <c r="C11" s="17">
        <v>0.24013888782401299</v>
      </c>
      <c r="D11" s="17">
        <v>0.223286582196938</v>
      </c>
      <c r="E11" s="17">
        <v>0.25724330671838003</v>
      </c>
      <c r="F11" s="17"/>
      <c r="G11" s="17">
        <v>0.19849189484732299</v>
      </c>
      <c r="H11" s="17">
        <v>0.24556946716705499</v>
      </c>
      <c r="I11" s="17">
        <v>0.214794922793629</v>
      </c>
      <c r="J11" s="17">
        <v>0.27592724026228399</v>
      </c>
      <c r="K11" s="17">
        <v>0.239667537987694</v>
      </c>
      <c r="L11" s="17">
        <v>0.25530631727576603</v>
      </c>
      <c r="M11" s="17"/>
      <c r="N11" s="17">
        <v>0.217336971399195</v>
      </c>
      <c r="O11" s="17">
        <v>0.22234552742198699</v>
      </c>
      <c r="P11" s="17">
        <v>0.265385584492356</v>
      </c>
      <c r="Q11" s="17">
        <v>0.256226842917125</v>
      </c>
      <c r="R11" s="17"/>
      <c r="S11" s="17">
        <v>0.24696154237644199</v>
      </c>
      <c r="T11" s="17">
        <v>0.25089700262049403</v>
      </c>
      <c r="U11" s="17">
        <v>0.22995134521730201</v>
      </c>
      <c r="V11" s="17">
        <v>0.241474572819383</v>
      </c>
      <c r="W11" s="17">
        <v>0.28897521315861002</v>
      </c>
      <c r="X11" s="17">
        <v>0.251121300307383</v>
      </c>
      <c r="Y11" s="17">
        <v>0.26063649311042603</v>
      </c>
      <c r="Z11" s="17">
        <v>0.19789551029151001</v>
      </c>
      <c r="AA11" s="17">
        <v>0.25834736944618403</v>
      </c>
      <c r="AB11" s="17">
        <v>0.18500835078366401</v>
      </c>
      <c r="AC11" s="17">
        <v>0.21188154931971301</v>
      </c>
      <c r="AD11" s="17">
        <v>0.18546589973915001</v>
      </c>
      <c r="AE11" s="17"/>
      <c r="AF11" s="17">
        <v>0.23641803173832601</v>
      </c>
      <c r="AG11" s="17">
        <v>0.248620472449291</v>
      </c>
      <c r="AH11" s="17">
        <v>0.26560202810155997</v>
      </c>
      <c r="AI11" s="17">
        <v>0.19504352388663301</v>
      </c>
      <c r="AJ11" s="17">
        <v>0.18279926861717599</v>
      </c>
      <c r="AK11" s="17"/>
      <c r="AL11" s="17">
        <v>0.25401111288651601</v>
      </c>
      <c r="AM11" s="17">
        <v>0.21586110679776199</v>
      </c>
      <c r="AN11" s="17">
        <v>0.24038110440813601</v>
      </c>
      <c r="AO11" s="17">
        <v>0.22187725584351001</v>
      </c>
      <c r="AP11" s="17">
        <v>0.248425285375028</v>
      </c>
      <c r="AQ11" s="17">
        <v>0.29559584587883497</v>
      </c>
      <c r="AR11" s="17"/>
      <c r="AS11" s="17">
        <v>0.23283503292338301</v>
      </c>
      <c r="AT11" s="17">
        <v>0.26120901597516</v>
      </c>
      <c r="AU11" s="17">
        <v>0.23770456832043099</v>
      </c>
      <c r="AV11" s="17">
        <v>0.228434820302197</v>
      </c>
      <c r="AW11" s="17">
        <v>0.24303506055502599</v>
      </c>
      <c r="AX11" s="17"/>
      <c r="AY11" s="17">
        <v>0.25773404010399797</v>
      </c>
      <c r="AZ11" s="17">
        <v>0.17983145371071699</v>
      </c>
    </row>
    <row r="12" spans="2:52" x14ac:dyDescent="0.3">
      <c r="B12" s="21" t="s">
        <v>123</v>
      </c>
      <c r="C12" s="17">
        <v>0.25747741631112298</v>
      </c>
      <c r="D12" s="17">
        <v>0.23794276138213299</v>
      </c>
      <c r="E12" s="17">
        <v>0.27833127063891699</v>
      </c>
      <c r="F12" s="17"/>
      <c r="G12" s="17">
        <v>0.175426306764803</v>
      </c>
      <c r="H12" s="17">
        <v>0.22544778959671499</v>
      </c>
      <c r="I12" s="17">
        <v>0.234695193397774</v>
      </c>
      <c r="J12" s="17">
        <v>0.28404903828452299</v>
      </c>
      <c r="K12" s="17">
        <v>0.30172953152961501</v>
      </c>
      <c r="L12" s="17">
        <v>0.30544145114844701</v>
      </c>
      <c r="M12" s="17"/>
      <c r="N12" s="17">
        <v>0.24042164755150999</v>
      </c>
      <c r="O12" s="17">
        <v>0.27696869748163799</v>
      </c>
      <c r="P12" s="17">
        <v>0.26440157565148897</v>
      </c>
      <c r="Q12" s="17">
        <v>0.25314300878782697</v>
      </c>
      <c r="R12" s="17"/>
      <c r="S12" s="17">
        <v>0.20345113313958699</v>
      </c>
      <c r="T12" s="17">
        <v>0.26365936601934098</v>
      </c>
      <c r="U12" s="17">
        <v>0.32046731532661199</v>
      </c>
      <c r="V12" s="17">
        <v>0.25428706232464798</v>
      </c>
      <c r="W12" s="17">
        <v>0.27857826480512499</v>
      </c>
      <c r="X12" s="17">
        <v>0.17456633087138401</v>
      </c>
      <c r="Y12" s="17">
        <v>0.22669573970656201</v>
      </c>
      <c r="Z12" s="17">
        <v>0.247239256029465</v>
      </c>
      <c r="AA12" s="17">
        <v>0.26980132165769299</v>
      </c>
      <c r="AB12" s="17">
        <v>0.34260904468291498</v>
      </c>
      <c r="AC12" s="17">
        <v>0.27418413165272199</v>
      </c>
      <c r="AD12" s="17">
        <v>0.29175203923409099</v>
      </c>
      <c r="AE12" s="17"/>
      <c r="AF12" s="17">
        <v>0.289380731623749</v>
      </c>
      <c r="AG12" s="17">
        <v>0.24025674973974201</v>
      </c>
      <c r="AH12" s="17">
        <v>0.28983428446588799</v>
      </c>
      <c r="AI12" s="17">
        <v>0.23821131144813501</v>
      </c>
      <c r="AJ12" s="17">
        <v>0.25726894590384403</v>
      </c>
      <c r="AK12" s="17"/>
      <c r="AL12" s="17">
        <v>0.20807971758537</v>
      </c>
      <c r="AM12" s="17">
        <v>0.23518353718544399</v>
      </c>
      <c r="AN12" s="17">
        <v>0.278312083455524</v>
      </c>
      <c r="AO12" s="17">
        <v>0.28614962052475601</v>
      </c>
      <c r="AP12" s="17">
        <v>0.299595575434214</v>
      </c>
      <c r="AQ12" s="17">
        <v>0.27254494551848102</v>
      </c>
      <c r="AR12" s="17"/>
      <c r="AS12" s="17">
        <v>0.296642928860399</v>
      </c>
      <c r="AT12" s="17">
        <v>0.24012722813913001</v>
      </c>
      <c r="AU12" s="17">
        <v>0.25124380853419298</v>
      </c>
      <c r="AV12" s="17">
        <v>0.216347574498718</v>
      </c>
      <c r="AW12" s="17">
        <v>0.11720168274321401</v>
      </c>
      <c r="AX12" s="17"/>
      <c r="AY12" s="17">
        <v>0.22430799268571699</v>
      </c>
      <c r="AZ12" s="17">
        <v>0.31860689126818798</v>
      </c>
    </row>
    <row r="13" spans="2:52" x14ac:dyDescent="0.3">
      <c r="B13" s="21" t="s">
        <v>124</v>
      </c>
      <c r="C13" s="17">
        <v>0.15986591923010801</v>
      </c>
      <c r="D13" s="17">
        <v>0.166094638866222</v>
      </c>
      <c r="E13" s="17">
        <v>0.15293242482953701</v>
      </c>
      <c r="F13" s="17"/>
      <c r="G13" s="17">
        <v>8.4500178826241196E-2</v>
      </c>
      <c r="H13" s="17">
        <v>6.5214213917809502E-2</v>
      </c>
      <c r="I13" s="17">
        <v>0.139915090827398</v>
      </c>
      <c r="J13" s="17">
        <v>0.18220406292054001</v>
      </c>
      <c r="K13" s="17">
        <v>0.23822324828886501</v>
      </c>
      <c r="L13" s="17">
        <v>0.23257439888621101</v>
      </c>
      <c r="M13" s="17"/>
      <c r="N13" s="17">
        <v>0.13329953478446199</v>
      </c>
      <c r="O13" s="17">
        <v>0.15997404430167</v>
      </c>
      <c r="P13" s="17">
        <v>0.17185693239844901</v>
      </c>
      <c r="Q13" s="17">
        <v>0.17813784575671701</v>
      </c>
      <c r="R13" s="17"/>
      <c r="S13" s="17">
        <v>0.114564186573368</v>
      </c>
      <c r="T13" s="17">
        <v>0.218485665775173</v>
      </c>
      <c r="U13" s="17">
        <v>0.155036234868768</v>
      </c>
      <c r="V13" s="17">
        <v>0.16811647138293601</v>
      </c>
      <c r="W13" s="17">
        <v>0.13759084289861001</v>
      </c>
      <c r="X13" s="17">
        <v>0.18173799885933101</v>
      </c>
      <c r="Y13" s="17">
        <v>0.14570963817155999</v>
      </c>
      <c r="Z13" s="17">
        <v>0.19876694539206399</v>
      </c>
      <c r="AA13" s="17">
        <v>0.15261732608589901</v>
      </c>
      <c r="AB13" s="17">
        <v>0.15090759280922</v>
      </c>
      <c r="AC13" s="17">
        <v>0.20298884581225901</v>
      </c>
      <c r="AD13" s="17">
        <v>5.8848263798104497E-2</v>
      </c>
      <c r="AE13" s="17"/>
      <c r="AF13" s="17">
        <v>0.179999002563663</v>
      </c>
      <c r="AG13" s="17">
        <v>9.0631674185015706E-2</v>
      </c>
      <c r="AH13" s="17">
        <v>0.17150026550396699</v>
      </c>
      <c r="AI13" s="17">
        <v>0.30267853100293401</v>
      </c>
      <c r="AJ13" s="17">
        <v>0.18867807356670599</v>
      </c>
      <c r="AK13" s="17"/>
      <c r="AL13" s="17">
        <v>7.0171171422080195E-2</v>
      </c>
      <c r="AM13" s="17">
        <v>0.160079216514149</v>
      </c>
      <c r="AN13" s="17">
        <v>0.13055467641297999</v>
      </c>
      <c r="AO13" s="17">
        <v>0.27063731567090299</v>
      </c>
      <c r="AP13" s="17">
        <v>8.2163059249903803E-2</v>
      </c>
      <c r="AQ13" s="17">
        <v>0.16104768502627101</v>
      </c>
      <c r="AR13" s="17"/>
      <c r="AS13" s="17">
        <v>0.204643269967068</v>
      </c>
      <c r="AT13" s="17">
        <v>0.15680965155860899</v>
      </c>
      <c r="AU13" s="17">
        <v>0.11482427562799501</v>
      </c>
      <c r="AV13" s="17">
        <v>0.10747214290089201</v>
      </c>
      <c r="AW13" s="17">
        <v>9.5841580636553403E-2</v>
      </c>
      <c r="AX13" s="17"/>
      <c r="AY13" s="17">
        <v>8.7125125240050699E-2</v>
      </c>
      <c r="AZ13" s="17">
        <v>0.30085998000650499</v>
      </c>
    </row>
    <row r="14" spans="2:52" x14ac:dyDescent="0.3">
      <c r="B14" s="21" t="s">
        <v>71</v>
      </c>
      <c r="C14" s="17">
        <v>8.78307402746029E-2</v>
      </c>
      <c r="D14" s="17">
        <v>6.7272252659558607E-2</v>
      </c>
      <c r="E14" s="17">
        <v>0.106598471922774</v>
      </c>
      <c r="F14" s="17"/>
      <c r="G14" s="17">
        <v>9.29517705282384E-2</v>
      </c>
      <c r="H14" s="17">
        <v>6.9298050554215507E-2</v>
      </c>
      <c r="I14" s="17">
        <v>9.2677458607982294E-2</v>
      </c>
      <c r="J14" s="17">
        <v>9.0617518142315806E-2</v>
      </c>
      <c r="K14" s="17">
        <v>9.9206202690128101E-2</v>
      </c>
      <c r="L14" s="17">
        <v>8.5620024174611606E-2</v>
      </c>
      <c r="M14" s="17"/>
      <c r="N14" s="17">
        <v>6.3301678938894199E-2</v>
      </c>
      <c r="O14" s="17">
        <v>9.6729385849455202E-2</v>
      </c>
      <c r="P14" s="17">
        <v>7.0244542342423402E-2</v>
      </c>
      <c r="Q14" s="17">
        <v>0.121741758831963</v>
      </c>
      <c r="R14" s="17"/>
      <c r="S14" s="17">
        <v>5.7974464545182798E-2</v>
      </c>
      <c r="T14" s="17">
        <v>7.7772740646228605E-2</v>
      </c>
      <c r="U14" s="17">
        <v>7.3827218681598805E-2</v>
      </c>
      <c r="V14" s="17">
        <v>0.11637050234332801</v>
      </c>
      <c r="W14" s="17">
        <v>8.8445957349331403E-2</v>
      </c>
      <c r="X14" s="17">
        <v>9.7662590263060303E-2</v>
      </c>
      <c r="Y14" s="17">
        <v>0.103310979373542</v>
      </c>
      <c r="Z14" s="17">
        <v>3.5783918962059E-2</v>
      </c>
      <c r="AA14" s="17">
        <v>7.4694815663638905E-2</v>
      </c>
      <c r="AB14" s="17">
        <v>0.113528043741979</v>
      </c>
      <c r="AC14" s="17">
        <v>9.8723683219552494E-2</v>
      </c>
      <c r="AD14" s="17">
        <v>0.17281164741676999</v>
      </c>
      <c r="AE14" s="17"/>
      <c r="AF14" s="17">
        <v>5.2566500406640397E-2</v>
      </c>
      <c r="AG14" s="17">
        <v>7.1604988872230199E-2</v>
      </c>
      <c r="AH14" s="17">
        <v>0.106254987787198</v>
      </c>
      <c r="AI14" s="17">
        <v>7.2365375537024906E-2</v>
      </c>
      <c r="AJ14" s="17">
        <v>0.108258679912297</v>
      </c>
      <c r="AK14" s="17"/>
      <c r="AL14" s="17">
        <v>3.8087319869730601E-2</v>
      </c>
      <c r="AM14" s="17">
        <v>6.4790648868323503E-2</v>
      </c>
      <c r="AN14" s="17">
        <v>0.13515681945494001</v>
      </c>
      <c r="AO14" s="17">
        <v>6.4719673434202304E-2</v>
      </c>
      <c r="AP14" s="17">
        <v>9.8538451661923196E-2</v>
      </c>
      <c r="AQ14" s="17">
        <v>0.15770534744419401</v>
      </c>
      <c r="AR14" s="17"/>
      <c r="AS14" s="17">
        <v>8.7294467927140407E-2</v>
      </c>
      <c r="AT14" s="17">
        <v>0.104065812121166</v>
      </c>
      <c r="AU14" s="17">
        <v>9.8778121468279204E-2</v>
      </c>
      <c r="AV14" s="17">
        <v>4.7610674303056703E-2</v>
      </c>
      <c r="AW14" s="17">
        <v>4.3718030840371298E-2</v>
      </c>
      <c r="AX14" s="17"/>
      <c r="AY14" s="17">
        <v>8.6801721940621704E-2</v>
      </c>
      <c r="AZ14" s="17">
        <v>4.3637793305413002E-2</v>
      </c>
    </row>
    <row r="15" spans="2:52" x14ac:dyDescent="0.3">
      <c r="B15" s="21" t="s">
        <v>125</v>
      </c>
      <c r="C15" s="18">
        <v>0.254687036360153</v>
      </c>
      <c r="D15" s="18">
        <v>0.30540376489514898</v>
      </c>
      <c r="E15" s="18">
        <v>0.204894525890393</v>
      </c>
      <c r="F15" s="18"/>
      <c r="G15" s="18">
        <v>0.44862984903339398</v>
      </c>
      <c r="H15" s="18">
        <v>0.39447047876420499</v>
      </c>
      <c r="I15" s="18">
        <v>0.31791733437321701</v>
      </c>
      <c r="J15" s="18">
        <v>0.16720214039033701</v>
      </c>
      <c r="K15" s="18">
        <v>0.121173479503699</v>
      </c>
      <c r="L15" s="18">
        <v>0.121057808514964</v>
      </c>
      <c r="M15" s="18"/>
      <c r="N15" s="18">
        <v>0.345640167325939</v>
      </c>
      <c r="O15" s="18">
        <v>0.24398234494525101</v>
      </c>
      <c r="P15" s="18">
        <v>0.22811136511528199</v>
      </c>
      <c r="Q15" s="18">
        <v>0.19075054370636901</v>
      </c>
      <c r="R15" s="18"/>
      <c r="S15" s="18">
        <v>0.37704867336541897</v>
      </c>
      <c r="T15" s="18">
        <v>0.189185224938763</v>
      </c>
      <c r="U15" s="18">
        <v>0.22071788590572</v>
      </c>
      <c r="V15" s="18">
        <v>0.21975139112970499</v>
      </c>
      <c r="W15" s="18">
        <v>0.20640972178832401</v>
      </c>
      <c r="X15" s="18">
        <v>0.29491177969884202</v>
      </c>
      <c r="Y15" s="18">
        <v>0.26364714963791003</v>
      </c>
      <c r="Z15" s="18">
        <v>0.32031436932490198</v>
      </c>
      <c r="AA15" s="18">
        <v>0.244539167146585</v>
      </c>
      <c r="AB15" s="18">
        <v>0.20794696798222101</v>
      </c>
      <c r="AC15" s="18">
        <v>0.212221789995754</v>
      </c>
      <c r="AD15" s="18">
        <v>0.291122149811885</v>
      </c>
      <c r="AE15" s="18"/>
      <c r="AF15" s="18">
        <v>0.241635733667622</v>
      </c>
      <c r="AG15" s="18">
        <v>0.348886114753721</v>
      </c>
      <c r="AH15" s="18">
        <v>0.16680843414138699</v>
      </c>
      <c r="AI15" s="18">
        <v>0.191701258125274</v>
      </c>
      <c r="AJ15" s="18">
        <v>0.26299503199997598</v>
      </c>
      <c r="AK15" s="18"/>
      <c r="AL15" s="18">
        <v>0.42965067823630299</v>
      </c>
      <c r="AM15" s="18">
        <v>0.32408549063432202</v>
      </c>
      <c r="AN15" s="18">
        <v>0.21559531626841999</v>
      </c>
      <c r="AO15" s="18">
        <v>0.15661613452662801</v>
      </c>
      <c r="AP15" s="18">
        <v>0.27127762827893098</v>
      </c>
      <c r="AQ15" s="18">
        <v>0.113106176132219</v>
      </c>
      <c r="AR15" s="18"/>
      <c r="AS15" s="18">
        <v>0.178584300322009</v>
      </c>
      <c r="AT15" s="18">
        <v>0.237788292205936</v>
      </c>
      <c r="AU15" s="18">
        <v>0.29744922604910201</v>
      </c>
      <c r="AV15" s="18">
        <v>0.40013478799513702</v>
      </c>
      <c r="AW15" s="18">
        <v>0.50020364522483496</v>
      </c>
      <c r="AX15" s="18"/>
      <c r="AY15" s="18">
        <v>0.344031120029613</v>
      </c>
      <c r="AZ15" s="18">
        <v>0.15706388170917801</v>
      </c>
    </row>
    <row r="16" spans="2:52" x14ac:dyDescent="0.3">
      <c r="B16" s="21" t="s">
        <v>126</v>
      </c>
      <c r="C16" s="18">
        <v>0.41734333554123099</v>
      </c>
      <c r="D16" s="18">
        <v>0.40403740024835499</v>
      </c>
      <c r="E16" s="18">
        <v>0.431263695468454</v>
      </c>
      <c r="F16" s="18"/>
      <c r="G16" s="18">
        <v>0.25992648559104398</v>
      </c>
      <c r="H16" s="18">
        <v>0.29066200351452398</v>
      </c>
      <c r="I16" s="18">
        <v>0.37461028422517201</v>
      </c>
      <c r="J16" s="18">
        <v>0.46625310120506303</v>
      </c>
      <c r="K16" s="18">
        <v>0.539952779818479</v>
      </c>
      <c r="L16" s="18">
        <v>0.53801585003465802</v>
      </c>
      <c r="M16" s="18"/>
      <c r="N16" s="18">
        <v>0.37372118233597201</v>
      </c>
      <c r="O16" s="18">
        <v>0.436942741783307</v>
      </c>
      <c r="P16" s="18">
        <v>0.43625850804993799</v>
      </c>
      <c r="Q16" s="18">
        <v>0.43128085454454401</v>
      </c>
      <c r="R16" s="18"/>
      <c r="S16" s="18">
        <v>0.31801531971295499</v>
      </c>
      <c r="T16" s="18">
        <v>0.48214503179451401</v>
      </c>
      <c r="U16" s="18">
        <v>0.47550355019537999</v>
      </c>
      <c r="V16" s="18">
        <v>0.42240353370758299</v>
      </c>
      <c r="W16" s="18">
        <v>0.416169107703734</v>
      </c>
      <c r="X16" s="18">
        <v>0.35630432973071502</v>
      </c>
      <c r="Y16" s="18">
        <v>0.372405377878122</v>
      </c>
      <c r="Z16" s="18">
        <v>0.44600620142152902</v>
      </c>
      <c r="AA16" s="18">
        <v>0.422418647743592</v>
      </c>
      <c r="AB16" s="18">
        <v>0.49351663749213598</v>
      </c>
      <c r="AC16" s="18">
        <v>0.477172977464981</v>
      </c>
      <c r="AD16" s="18">
        <v>0.35060030303219503</v>
      </c>
      <c r="AE16" s="18"/>
      <c r="AF16" s="18">
        <v>0.46937973418741202</v>
      </c>
      <c r="AG16" s="18">
        <v>0.33088842392475798</v>
      </c>
      <c r="AH16" s="18">
        <v>0.46133454996985501</v>
      </c>
      <c r="AI16" s="18">
        <v>0.54088984245106897</v>
      </c>
      <c r="AJ16" s="18">
        <v>0.44594701947055099</v>
      </c>
      <c r="AK16" s="18"/>
      <c r="AL16" s="18">
        <v>0.27825088900744999</v>
      </c>
      <c r="AM16" s="18">
        <v>0.39526275369959302</v>
      </c>
      <c r="AN16" s="18">
        <v>0.40886675986850401</v>
      </c>
      <c r="AO16" s="18">
        <v>0.556786936195659</v>
      </c>
      <c r="AP16" s="18">
        <v>0.38175863468411803</v>
      </c>
      <c r="AQ16" s="18">
        <v>0.433592630544752</v>
      </c>
      <c r="AR16" s="18"/>
      <c r="AS16" s="18">
        <v>0.50128619882746706</v>
      </c>
      <c r="AT16" s="18">
        <v>0.396936879697738</v>
      </c>
      <c r="AU16" s="18">
        <v>0.366068084162188</v>
      </c>
      <c r="AV16" s="18">
        <v>0.32381971739961002</v>
      </c>
      <c r="AW16" s="18">
        <v>0.21304326337976801</v>
      </c>
      <c r="AX16" s="18"/>
      <c r="AY16" s="18">
        <v>0.311433117925767</v>
      </c>
      <c r="AZ16" s="18">
        <v>0.61946687127469202</v>
      </c>
    </row>
    <row r="17" spans="2:52" x14ac:dyDescent="0.3">
      <c r="B17" s="21" t="s">
        <v>74</v>
      </c>
      <c r="C17" s="19">
        <v>-0.16265629918107799</v>
      </c>
      <c r="D17" s="19">
        <v>-9.8633635353206003E-2</v>
      </c>
      <c r="E17" s="19">
        <v>-0.226369169578062</v>
      </c>
      <c r="F17" s="19"/>
      <c r="G17" s="19">
        <v>0.18870336344235</v>
      </c>
      <c r="H17" s="19">
        <v>0.103808475249681</v>
      </c>
      <c r="I17" s="19">
        <v>-5.6692949851955103E-2</v>
      </c>
      <c r="J17" s="19">
        <v>-0.29905096081472499</v>
      </c>
      <c r="K17" s="19">
        <v>-0.418779300314781</v>
      </c>
      <c r="L17" s="19">
        <v>-0.41695804151969401</v>
      </c>
      <c r="M17" s="19"/>
      <c r="N17" s="19">
        <v>-2.8081015010033301E-2</v>
      </c>
      <c r="O17" s="19">
        <v>-0.19296039683805699</v>
      </c>
      <c r="P17" s="19">
        <v>-0.208147142934656</v>
      </c>
      <c r="Q17" s="19">
        <v>-0.240530310838175</v>
      </c>
      <c r="R17" s="19"/>
      <c r="S17" s="19">
        <v>5.9033353652463899E-2</v>
      </c>
      <c r="T17" s="19">
        <v>-0.29295980685575101</v>
      </c>
      <c r="U17" s="19">
        <v>-0.25478566428965999</v>
      </c>
      <c r="V17" s="19">
        <v>-0.202652142577879</v>
      </c>
      <c r="W17" s="19">
        <v>-0.20975938591541099</v>
      </c>
      <c r="X17" s="19">
        <v>-6.1392550031872502E-2</v>
      </c>
      <c r="Y17" s="19">
        <v>-0.108758228240212</v>
      </c>
      <c r="Z17" s="19">
        <v>-0.12569183209662599</v>
      </c>
      <c r="AA17" s="19">
        <v>-0.17787948059700701</v>
      </c>
      <c r="AB17" s="19">
        <v>-0.28556966950991503</v>
      </c>
      <c r="AC17" s="19">
        <v>-0.26495118746922702</v>
      </c>
      <c r="AD17" s="19">
        <v>-5.94781532203109E-2</v>
      </c>
      <c r="AE17" s="19"/>
      <c r="AF17" s="19">
        <v>-0.22774400051978999</v>
      </c>
      <c r="AG17" s="19">
        <v>1.79976908289632E-2</v>
      </c>
      <c r="AH17" s="19">
        <v>-0.29452611582846799</v>
      </c>
      <c r="AI17" s="19">
        <v>-0.34918858432579503</v>
      </c>
      <c r="AJ17" s="19">
        <v>-0.18295198747057401</v>
      </c>
      <c r="AK17" s="19"/>
      <c r="AL17" s="19">
        <v>0.151399789228852</v>
      </c>
      <c r="AM17" s="19">
        <v>-7.1177263065271099E-2</v>
      </c>
      <c r="AN17" s="19">
        <v>-0.193271443600084</v>
      </c>
      <c r="AO17" s="19">
        <v>-0.40017080166903102</v>
      </c>
      <c r="AP17" s="19">
        <v>-0.110481006405187</v>
      </c>
      <c r="AQ17" s="19">
        <v>-0.32048645441253398</v>
      </c>
      <c r="AR17" s="19"/>
      <c r="AS17" s="19">
        <v>-0.322701898505458</v>
      </c>
      <c r="AT17" s="19">
        <v>-0.159148587491802</v>
      </c>
      <c r="AU17" s="19">
        <v>-6.8618858113085698E-2</v>
      </c>
      <c r="AV17" s="19">
        <v>7.6315070595527196E-2</v>
      </c>
      <c r="AW17" s="19">
        <v>0.28716038184506698</v>
      </c>
      <c r="AX17" s="19"/>
      <c r="AY17" s="19">
        <v>3.2598002103846203E-2</v>
      </c>
      <c r="AZ17" s="19">
        <v>-0.46240298956551401</v>
      </c>
    </row>
    <row r="18" spans="2:52" x14ac:dyDescent="0.3">
      <c r="B18" s="16"/>
    </row>
    <row r="19" spans="2:52" x14ac:dyDescent="0.3">
      <c r="B19" t="s">
        <v>77</v>
      </c>
    </row>
    <row r="20" spans="2:52" x14ac:dyDescent="0.3">
      <c r="B20" t="s">
        <v>78</v>
      </c>
    </row>
    <row r="22" spans="2:52" x14ac:dyDescent="0.3">
      <c r="B22" s="8" t="str">
        <f>HYPERLINK("#'Contents'!A1", "Return to Contents")</f>
        <v>Return to Contents</v>
      </c>
    </row>
  </sheetData>
  <mergeCells count="9">
    <mergeCell ref="AL5:AQ5"/>
    <mergeCell ref="AS5:AW5"/>
    <mergeCell ref="AY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Z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6" width="10.6640625" customWidth="1"/>
    <col min="37" max="37" width="2.21875" customWidth="1"/>
    <col min="38" max="43" width="10.6640625" customWidth="1"/>
    <col min="44" max="44" width="2.21875" customWidth="1"/>
    <col min="45" max="49" width="10.6640625" customWidth="1"/>
    <col min="50" max="50" width="2.21875" customWidth="1"/>
    <col min="51" max="52" width="10.6640625" customWidth="1"/>
    <col min="53" max="53" width="2.21875" customWidth="1"/>
  </cols>
  <sheetData>
    <row r="2" spans="2:52" ht="40.049999999999997" customHeight="1" x14ac:dyDescent="0.3">
      <c r="D2" s="30"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row>
    <row r="5" spans="2:52" ht="30" customHeight="1" x14ac:dyDescent="0.3">
      <c r="B5" s="15"/>
      <c r="C5" s="15"/>
      <c r="D5" s="29" t="s">
        <v>58</v>
      </c>
      <c r="E5" s="29"/>
      <c r="F5" s="15"/>
      <c r="G5" s="29" t="s">
        <v>59</v>
      </c>
      <c r="H5" s="29"/>
      <c r="I5" s="29"/>
      <c r="J5" s="29"/>
      <c r="K5" s="29"/>
      <c r="L5" s="29"/>
      <c r="M5" s="15"/>
      <c r="N5" s="29" t="s">
        <v>60</v>
      </c>
      <c r="O5" s="29"/>
      <c r="P5" s="29"/>
      <c r="Q5" s="29"/>
      <c r="R5" s="15"/>
      <c r="S5" s="29" t="s">
        <v>61</v>
      </c>
      <c r="T5" s="29"/>
      <c r="U5" s="29"/>
      <c r="V5" s="29"/>
      <c r="W5" s="29"/>
      <c r="X5" s="29"/>
      <c r="Y5" s="29"/>
      <c r="Z5" s="29"/>
      <c r="AA5" s="29"/>
      <c r="AB5" s="29"/>
      <c r="AC5" s="29"/>
      <c r="AD5" s="29"/>
      <c r="AE5" s="15"/>
      <c r="AF5" s="29" t="s">
        <v>62</v>
      </c>
      <c r="AG5" s="29"/>
      <c r="AH5" s="29"/>
      <c r="AI5" s="29"/>
      <c r="AJ5" s="29"/>
      <c r="AK5" s="15"/>
      <c r="AL5" s="29" t="s">
        <v>63</v>
      </c>
      <c r="AM5" s="29"/>
      <c r="AN5" s="29"/>
      <c r="AO5" s="29"/>
      <c r="AP5" s="29"/>
      <c r="AQ5" s="29"/>
      <c r="AR5" s="15"/>
      <c r="AS5" s="29" t="s">
        <v>64</v>
      </c>
      <c r="AT5" s="29"/>
      <c r="AU5" s="29"/>
      <c r="AV5" s="29"/>
      <c r="AW5" s="29"/>
      <c r="AX5" s="15"/>
      <c r="AY5" s="29" t="s">
        <v>65</v>
      </c>
      <c r="AZ5" s="29"/>
    </row>
    <row r="6" spans="2:52" ht="72"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Q6" s="12" t="s">
        <v>50</v>
      </c>
      <c r="AS6" s="12" t="s">
        <v>51</v>
      </c>
      <c r="AT6" s="12" t="s">
        <v>52</v>
      </c>
      <c r="AU6" s="12" t="s">
        <v>53</v>
      </c>
      <c r="AV6" s="12" t="s">
        <v>54</v>
      </c>
      <c r="AW6" s="12" t="s">
        <v>55</v>
      </c>
      <c r="AY6" s="12" t="s">
        <v>56</v>
      </c>
      <c r="AZ6" s="12" t="s">
        <v>57</v>
      </c>
    </row>
    <row r="7" spans="2:52" ht="30" customHeight="1" x14ac:dyDescent="0.3">
      <c r="B7" s="10" t="s">
        <v>18</v>
      </c>
      <c r="C7" s="10">
        <v>2005</v>
      </c>
      <c r="D7" s="10">
        <v>1002</v>
      </c>
      <c r="E7" s="10">
        <v>996</v>
      </c>
      <c r="F7" s="10"/>
      <c r="G7" s="10">
        <v>285</v>
      </c>
      <c r="H7" s="10">
        <v>350</v>
      </c>
      <c r="I7" s="10">
        <v>328</v>
      </c>
      <c r="J7" s="10">
        <v>327</v>
      </c>
      <c r="K7" s="10">
        <v>285</v>
      </c>
      <c r="L7" s="10">
        <v>430</v>
      </c>
      <c r="M7" s="10"/>
      <c r="N7" s="10">
        <v>547</v>
      </c>
      <c r="O7" s="10">
        <v>520</v>
      </c>
      <c r="P7" s="10">
        <v>445</v>
      </c>
      <c r="Q7" s="10">
        <v>486</v>
      </c>
      <c r="R7" s="10"/>
      <c r="S7" s="10">
        <v>284</v>
      </c>
      <c r="T7" s="10">
        <v>261</v>
      </c>
      <c r="U7" s="10">
        <v>156</v>
      </c>
      <c r="V7" s="10">
        <v>172</v>
      </c>
      <c r="W7" s="10">
        <v>145</v>
      </c>
      <c r="X7" s="10">
        <v>177</v>
      </c>
      <c r="Y7" s="10">
        <v>165</v>
      </c>
      <c r="Z7" s="10">
        <v>85</v>
      </c>
      <c r="AA7" s="10">
        <v>223</v>
      </c>
      <c r="AB7" s="10">
        <v>169</v>
      </c>
      <c r="AC7" s="10">
        <v>103</v>
      </c>
      <c r="AD7" s="10">
        <v>65</v>
      </c>
      <c r="AE7" s="10"/>
      <c r="AF7" s="10">
        <v>387</v>
      </c>
      <c r="AG7" s="10">
        <v>646</v>
      </c>
      <c r="AH7" s="10">
        <v>155</v>
      </c>
      <c r="AI7" s="10">
        <v>274</v>
      </c>
      <c r="AJ7" s="10">
        <v>120</v>
      </c>
      <c r="AK7" s="10"/>
      <c r="AL7" s="10">
        <v>436</v>
      </c>
      <c r="AM7" s="10">
        <v>314</v>
      </c>
      <c r="AN7" s="10">
        <v>175</v>
      </c>
      <c r="AO7" s="10">
        <v>495</v>
      </c>
      <c r="AP7" s="10">
        <v>150</v>
      </c>
      <c r="AQ7" s="10">
        <v>201</v>
      </c>
      <c r="AR7" s="10"/>
      <c r="AS7" s="10">
        <v>439</v>
      </c>
      <c r="AT7" s="10">
        <v>493</v>
      </c>
      <c r="AU7" s="10">
        <v>508</v>
      </c>
      <c r="AV7" s="10">
        <v>251</v>
      </c>
      <c r="AW7" s="10">
        <v>43</v>
      </c>
      <c r="AX7" s="10"/>
      <c r="AY7" s="10">
        <v>1115</v>
      </c>
      <c r="AZ7" s="10">
        <v>650</v>
      </c>
    </row>
    <row r="8" spans="2:52" ht="30" customHeight="1" x14ac:dyDescent="0.3">
      <c r="B8" s="11" t="s">
        <v>19</v>
      </c>
      <c r="C8" s="11">
        <v>2005</v>
      </c>
      <c r="D8" s="11">
        <v>987</v>
      </c>
      <c r="E8" s="11">
        <v>1011</v>
      </c>
      <c r="F8" s="11"/>
      <c r="G8" s="11">
        <v>279</v>
      </c>
      <c r="H8" s="11">
        <v>341</v>
      </c>
      <c r="I8" s="11">
        <v>343</v>
      </c>
      <c r="J8" s="11">
        <v>342</v>
      </c>
      <c r="K8" s="11">
        <v>281</v>
      </c>
      <c r="L8" s="11">
        <v>419</v>
      </c>
      <c r="M8" s="11"/>
      <c r="N8" s="11">
        <v>539</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384</v>
      </c>
      <c r="AG8" s="11">
        <v>647</v>
      </c>
      <c r="AH8" s="11">
        <v>156</v>
      </c>
      <c r="AI8" s="11">
        <v>273</v>
      </c>
      <c r="AJ8" s="11">
        <v>119</v>
      </c>
      <c r="AK8" s="11"/>
      <c r="AL8" s="11">
        <v>434</v>
      </c>
      <c r="AM8" s="11">
        <v>312</v>
      </c>
      <c r="AN8" s="11">
        <v>176</v>
      </c>
      <c r="AO8" s="11">
        <v>496</v>
      </c>
      <c r="AP8" s="11">
        <v>149</v>
      </c>
      <c r="AQ8" s="11">
        <v>202</v>
      </c>
      <c r="AR8" s="11"/>
      <c r="AS8" s="11">
        <v>442</v>
      </c>
      <c r="AT8" s="11">
        <v>496</v>
      </c>
      <c r="AU8" s="11">
        <v>507</v>
      </c>
      <c r="AV8" s="11">
        <v>249</v>
      </c>
      <c r="AW8" s="11">
        <v>42</v>
      </c>
      <c r="AX8" s="11"/>
      <c r="AY8" s="11">
        <v>1113</v>
      </c>
      <c r="AZ8" s="11">
        <v>653</v>
      </c>
    </row>
    <row r="9" spans="2:52" x14ac:dyDescent="0.3">
      <c r="B9" s="21" t="s">
        <v>66</v>
      </c>
      <c r="C9" s="17">
        <v>0.26783106056252598</v>
      </c>
      <c r="D9" s="17">
        <v>0.27849577146008397</v>
      </c>
      <c r="E9" s="17">
        <v>0.25627914750846398</v>
      </c>
      <c r="F9" s="17"/>
      <c r="G9" s="17">
        <v>0.23250042262597301</v>
      </c>
      <c r="H9" s="17">
        <v>0.242995746390929</v>
      </c>
      <c r="I9" s="17">
        <v>0.238904559430792</v>
      </c>
      <c r="J9" s="17">
        <v>0.22133635277229</v>
      </c>
      <c r="K9" s="17">
        <v>0.29063111181551499</v>
      </c>
      <c r="L9" s="17">
        <v>0.35790992779174202</v>
      </c>
      <c r="M9" s="17"/>
      <c r="N9" s="17">
        <v>0.27486712091195598</v>
      </c>
      <c r="O9" s="17">
        <v>0.25891462690528999</v>
      </c>
      <c r="P9" s="17">
        <v>0.27595557105555502</v>
      </c>
      <c r="Q9" s="17">
        <v>0.26409809301457798</v>
      </c>
      <c r="R9" s="17"/>
      <c r="S9" s="17">
        <v>0.23966552574771899</v>
      </c>
      <c r="T9" s="17">
        <v>0.26772196200753601</v>
      </c>
      <c r="U9" s="17">
        <v>0.31677405840277501</v>
      </c>
      <c r="V9" s="17">
        <v>0.26139571605392498</v>
      </c>
      <c r="W9" s="17">
        <v>0.185906296651698</v>
      </c>
      <c r="X9" s="17">
        <v>0.30719794791863098</v>
      </c>
      <c r="Y9" s="17">
        <v>0.252622062678794</v>
      </c>
      <c r="Z9" s="17">
        <v>0.29319828743156701</v>
      </c>
      <c r="AA9" s="17">
        <v>0.28887367422017002</v>
      </c>
      <c r="AB9" s="17">
        <v>0.25914378281674499</v>
      </c>
      <c r="AC9" s="17">
        <v>0.33775006167058602</v>
      </c>
      <c r="AD9" s="17">
        <v>0.20026318712949201</v>
      </c>
      <c r="AE9" s="17"/>
      <c r="AF9" s="17">
        <v>0.333224089621803</v>
      </c>
      <c r="AG9" s="17">
        <v>0.23877262983883901</v>
      </c>
      <c r="AH9" s="17">
        <v>0.19745919636359299</v>
      </c>
      <c r="AI9" s="17">
        <v>0.36078641010832302</v>
      </c>
      <c r="AJ9" s="17">
        <v>0.27657572119797502</v>
      </c>
      <c r="AK9" s="17"/>
      <c r="AL9" s="17">
        <v>0.23249018230862301</v>
      </c>
      <c r="AM9" s="17">
        <v>0.29577896215495503</v>
      </c>
      <c r="AN9" s="17">
        <v>0.20561324462351299</v>
      </c>
      <c r="AO9" s="17">
        <v>0.35381134377533502</v>
      </c>
      <c r="AP9" s="17">
        <v>0.24490327053790401</v>
      </c>
      <c r="AQ9" s="17">
        <v>0.19195359313827101</v>
      </c>
      <c r="AR9" s="17"/>
      <c r="AS9" s="17">
        <v>0.28436416107406398</v>
      </c>
      <c r="AT9" s="17">
        <v>0.25303050709101299</v>
      </c>
      <c r="AU9" s="17">
        <v>0.216216617611832</v>
      </c>
      <c r="AV9" s="17">
        <v>0.28014308151370199</v>
      </c>
      <c r="AW9" s="17">
        <v>0.347264515888901</v>
      </c>
      <c r="AX9" s="17"/>
      <c r="AY9" s="17">
        <v>0.23002615381170999</v>
      </c>
      <c r="AZ9" s="17">
        <v>0.388968640781575</v>
      </c>
    </row>
    <row r="10" spans="2:52" x14ac:dyDescent="0.3">
      <c r="B10" s="21" t="s">
        <v>67</v>
      </c>
      <c r="C10" s="17">
        <v>0.45939348342694902</v>
      </c>
      <c r="D10" s="17">
        <v>0.44238178371868803</v>
      </c>
      <c r="E10" s="17">
        <v>0.47525154870351199</v>
      </c>
      <c r="F10" s="17"/>
      <c r="G10" s="17">
        <v>0.45123377553951799</v>
      </c>
      <c r="H10" s="17">
        <v>0.50216579570744102</v>
      </c>
      <c r="I10" s="17">
        <v>0.47759053621311698</v>
      </c>
      <c r="J10" s="17">
        <v>0.45305386322657398</v>
      </c>
      <c r="K10" s="17">
        <v>0.44395140190931698</v>
      </c>
      <c r="L10" s="17">
        <v>0.43066665535808701</v>
      </c>
      <c r="M10" s="17"/>
      <c r="N10" s="17">
        <v>0.47821720483258301</v>
      </c>
      <c r="O10" s="17">
        <v>0.48713788401088598</v>
      </c>
      <c r="P10" s="17">
        <v>0.442834607369823</v>
      </c>
      <c r="Q10" s="17">
        <v>0.425438957470196</v>
      </c>
      <c r="R10" s="17"/>
      <c r="S10" s="17">
        <v>0.47151733948916102</v>
      </c>
      <c r="T10" s="17">
        <v>0.453113720834385</v>
      </c>
      <c r="U10" s="17">
        <v>0.48686989764695099</v>
      </c>
      <c r="V10" s="17">
        <v>0.42342397814351002</v>
      </c>
      <c r="W10" s="17">
        <v>0.47664007496009397</v>
      </c>
      <c r="X10" s="17">
        <v>0.40624716499195401</v>
      </c>
      <c r="Y10" s="17">
        <v>0.47167840028084501</v>
      </c>
      <c r="Z10" s="17">
        <v>0.49519877764589798</v>
      </c>
      <c r="AA10" s="17">
        <v>0.455421064398495</v>
      </c>
      <c r="AB10" s="17">
        <v>0.497567475138741</v>
      </c>
      <c r="AC10" s="17">
        <v>0.42857266385362602</v>
      </c>
      <c r="AD10" s="17">
        <v>0.45504108532326498</v>
      </c>
      <c r="AE10" s="17"/>
      <c r="AF10" s="17">
        <v>0.45090185699679702</v>
      </c>
      <c r="AG10" s="17">
        <v>0.49012832878287999</v>
      </c>
      <c r="AH10" s="17">
        <v>0.48361936404872302</v>
      </c>
      <c r="AI10" s="17">
        <v>0.41779709061558201</v>
      </c>
      <c r="AJ10" s="17">
        <v>0.48141463780344601</v>
      </c>
      <c r="AK10" s="17"/>
      <c r="AL10" s="17">
        <v>0.51210705911492604</v>
      </c>
      <c r="AM10" s="17">
        <v>0.49092065822382902</v>
      </c>
      <c r="AN10" s="17">
        <v>0.4939260944842</v>
      </c>
      <c r="AO10" s="17">
        <v>0.41639653708693503</v>
      </c>
      <c r="AP10" s="17">
        <v>0.44921162478545201</v>
      </c>
      <c r="AQ10" s="17">
        <v>0.39746780669256798</v>
      </c>
      <c r="AR10" s="17"/>
      <c r="AS10" s="17">
        <v>0.47266930704576299</v>
      </c>
      <c r="AT10" s="17">
        <v>0.43303888999315099</v>
      </c>
      <c r="AU10" s="17">
        <v>0.491707779272818</v>
      </c>
      <c r="AV10" s="17">
        <v>0.46102034797770203</v>
      </c>
      <c r="AW10" s="17">
        <v>0.52738698878967505</v>
      </c>
      <c r="AX10" s="17"/>
      <c r="AY10" s="17">
        <v>0.50624379877816705</v>
      </c>
      <c r="AZ10" s="17">
        <v>0.41726654889251802</v>
      </c>
    </row>
    <row r="11" spans="2:52" x14ac:dyDescent="0.3">
      <c r="B11" s="21" t="s">
        <v>68</v>
      </c>
      <c r="C11" s="17">
        <v>0.16904737613249199</v>
      </c>
      <c r="D11" s="17">
        <v>0.18652509471182999</v>
      </c>
      <c r="E11" s="17">
        <v>0.153156606014659</v>
      </c>
      <c r="F11" s="17"/>
      <c r="G11" s="17">
        <v>0.19374381321835599</v>
      </c>
      <c r="H11" s="17">
        <v>0.17826230764214401</v>
      </c>
      <c r="I11" s="17">
        <v>0.14901234807071601</v>
      </c>
      <c r="J11" s="17">
        <v>0.20808443049915901</v>
      </c>
      <c r="K11" s="17">
        <v>0.14354500264285</v>
      </c>
      <c r="L11" s="17">
        <v>0.14675494027958699</v>
      </c>
      <c r="M11" s="17"/>
      <c r="N11" s="17">
        <v>0.14388547258120499</v>
      </c>
      <c r="O11" s="17">
        <v>0.15536503895422399</v>
      </c>
      <c r="P11" s="17">
        <v>0.175061193901239</v>
      </c>
      <c r="Q11" s="17">
        <v>0.20325971555885999</v>
      </c>
      <c r="R11" s="17"/>
      <c r="S11" s="17">
        <v>0.18990194109665601</v>
      </c>
      <c r="T11" s="17">
        <v>0.16800690803475399</v>
      </c>
      <c r="U11" s="17">
        <v>0.14258311217279401</v>
      </c>
      <c r="V11" s="17">
        <v>0.21724253286584999</v>
      </c>
      <c r="W11" s="17">
        <v>0.23512845717733899</v>
      </c>
      <c r="X11" s="17">
        <v>0.15924258222356499</v>
      </c>
      <c r="Y11" s="17">
        <v>0.171584249059897</v>
      </c>
      <c r="Z11" s="17">
        <v>0.10525743586422</v>
      </c>
      <c r="AA11" s="17">
        <v>0.165810764388021</v>
      </c>
      <c r="AB11" s="17">
        <v>0.128588949596704</v>
      </c>
      <c r="AC11" s="17">
        <v>0.146617626348994</v>
      </c>
      <c r="AD11" s="17">
        <v>0.12693661567034001</v>
      </c>
      <c r="AE11" s="17"/>
      <c r="AF11" s="17">
        <v>0.15678949158537001</v>
      </c>
      <c r="AG11" s="17">
        <v>0.16358231743860799</v>
      </c>
      <c r="AH11" s="17">
        <v>0.17599515082233499</v>
      </c>
      <c r="AI11" s="17">
        <v>0.14392136218124801</v>
      </c>
      <c r="AJ11" s="17">
        <v>0.15687140200751501</v>
      </c>
      <c r="AK11" s="17"/>
      <c r="AL11" s="17">
        <v>0.17101696415951301</v>
      </c>
      <c r="AM11" s="17">
        <v>0.15326230303409599</v>
      </c>
      <c r="AN11" s="17">
        <v>0.16704161639509801</v>
      </c>
      <c r="AO11" s="17">
        <v>0.147013234709896</v>
      </c>
      <c r="AP11" s="17">
        <v>0.176448369033708</v>
      </c>
      <c r="AQ11" s="17">
        <v>0.23580837925132</v>
      </c>
      <c r="AR11" s="17"/>
      <c r="AS11" s="17">
        <v>0.170267661254178</v>
      </c>
      <c r="AT11" s="17">
        <v>0.18432457905336699</v>
      </c>
      <c r="AU11" s="17">
        <v>0.17471040949818101</v>
      </c>
      <c r="AV11" s="17">
        <v>0.154614553269666</v>
      </c>
      <c r="AW11" s="17">
        <v>7.6042055365949504E-2</v>
      </c>
      <c r="AX11" s="17"/>
      <c r="AY11" s="17">
        <v>0.17412546923487901</v>
      </c>
      <c r="AZ11" s="17">
        <v>0.11267691490963901</v>
      </c>
    </row>
    <row r="12" spans="2:52" x14ac:dyDescent="0.3">
      <c r="B12" s="21" t="s">
        <v>69</v>
      </c>
      <c r="C12" s="17">
        <v>4.0463569622270303E-2</v>
      </c>
      <c r="D12" s="17">
        <v>4.7168640802843102E-2</v>
      </c>
      <c r="E12" s="17">
        <v>3.4198334693508303E-2</v>
      </c>
      <c r="F12" s="17"/>
      <c r="G12" s="17">
        <v>4.5737559265937498E-2</v>
      </c>
      <c r="H12" s="17">
        <v>3.11318606282679E-2</v>
      </c>
      <c r="I12" s="17">
        <v>5.4824951589487497E-2</v>
      </c>
      <c r="J12" s="17">
        <v>4.6024521124086601E-2</v>
      </c>
      <c r="K12" s="17">
        <v>4.1685099143321899E-2</v>
      </c>
      <c r="L12" s="17">
        <v>2.7421644684569899E-2</v>
      </c>
      <c r="M12" s="17"/>
      <c r="N12" s="17">
        <v>4.5625224724177203E-2</v>
      </c>
      <c r="O12" s="17">
        <v>3.3053701362433602E-2</v>
      </c>
      <c r="P12" s="17">
        <v>4.7333359579150303E-2</v>
      </c>
      <c r="Q12" s="17">
        <v>3.71118234887826E-2</v>
      </c>
      <c r="R12" s="17"/>
      <c r="S12" s="17">
        <v>4.1862970423380698E-2</v>
      </c>
      <c r="T12" s="17">
        <v>4.6616377655397397E-2</v>
      </c>
      <c r="U12" s="17">
        <v>1.25046436863315E-2</v>
      </c>
      <c r="V12" s="17">
        <v>4.0406705887548799E-2</v>
      </c>
      <c r="W12" s="17">
        <v>4.8383564486822003E-2</v>
      </c>
      <c r="X12" s="17">
        <v>3.9657109892939302E-2</v>
      </c>
      <c r="Y12" s="17">
        <v>5.5219182408192402E-2</v>
      </c>
      <c r="Z12" s="17">
        <v>4.6928543608414197E-2</v>
      </c>
      <c r="AA12" s="17">
        <v>3.04603727163744E-2</v>
      </c>
      <c r="AB12" s="17">
        <v>6.0038862394840797E-2</v>
      </c>
      <c r="AC12" s="17">
        <v>1.9227924828751099E-2</v>
      </c>
      <c r="AD12" s="17">
        <v>3.1046465368051598E-2</v>
      </c>
      <c r="AE12" s="17"/>
      <c r="AF12" s="17">
        <v>2.26302369506973E-2</v>
      </c>
      <c r="AG12" s="17">
        <v>5.3129809228513299E-2</v>
      </c>
      <c r="AH12" s="17">
        <v>8.2904268712431201E-2</v>
      </c>
      <c r="AI12" s="17">
        <v>3.2928977758017501E-2</v>
      </c>
      <c r="AJ12" s="17">
        <v>1.6946709650064E-2</v>
      </c>
      <c r="AK12" s="17"/>
      <c r="AL12" s="17">
        <v>4.8302502857141598E-2</v>
      </c>
      <c r="AM12" s="17">
        <v>2.8119319225414802E-2</v>
      </c>
      <c r="AN12" s="17">
        <v>6.9603033383731805E-2</v>
      </c>
      <c r="AO12" s="17">
        <v>2.81141937193439E-2</v>
      </c>
      <c r="AP12" s="17">
        <v>4.6446600405519997E-2</v>
      </c>
      <c r="AQ12" s="17">
        <v>5.0435491807146501E-2</v>
      </c>
      <c r="AR12" s="17"/>
      <c r="AS12" s="17">
        <v>2.0692910484278799E-2</v>
      </c>
      <c r="AT12" s="17">
        <v>4.48617258012197E-2</v>
      </c>
      <c r="AU12" s="17">
        <v>5.7930630948601597E-2</v>
      </c>
      <c r="AV12" s="17">
        <v>2.90898404114661E-2</v>
      </c>
      <c r="AW12" s="17">
        <v>4.9306439955474998E-2</v>
      </c>
      <c r="AX12" s="17"/>
      <c r="AY12" s="17">
        <v>4.1613756482830298E-2</v>
      </c>
      <c r="AZ12" s="17">
        <v>4.1292380811878603E-2</v>
      </c>
    </row>
    <row r="13" spans="2:52" x14ac:dyDescent="0.3">
      <c r="B13" s="21" t="s">
        <v>70</v>
      </c>
      <c r="C13" s="17">
        <v>1.0716943842093801E-2</v>
      </c>
      <c r="D13" s="17">
        <v>8.0606117935192196E-3</v>
      </c>
      <c r="E13" s="17">
        <v>1.33843393640723E-2</v>
      </c>
      <c r="F13" s="17"/>
      <c r="G13" s="17">
        <v>2.05240626887962E-2</v>
      </c>
      <c r="H13" s="17">
        <v>2.9123437132801901E-3</v>
      </c>
      <c r="I13" s="17">
        <v>1.35094400267242E-2</v>
      </c>
      <c r="J13" s="17">
        <v>9.3831526595533794E-3</v>
      </c>
      <c r="K13" s="17">
        <v>1.37400228113768E-2</v>
      </c>
      <c r="L13" s="17">
        <v>7.3092836840415402E-3</v>
      </c>
      <c r="M13" s="17"/>
      <c r="N13" s="17">
        <v>1.34607067938064E-2</v>
      </c>
      <c r="O13" s="17">
        <v>9.5419082399331098E-3</v>
      </c>
      <c r="P13" s="17">
        <v>4.18773945603889E-3</v>
      </c>
      <c r="Q13" s="17">
        <v>1.29341580461122E-2</v>
      </c>
      <c r="R13" s="17"/>
      <c r="S13" s="17">
        <v>1.3997392687007299E-2</v>
      </c>
      <c r="T13" s="17">
        <v>1.1495943305085901E-2</v>
      </c>
      <c r="U13" s="17">
        <v>1.41584302842229E-2</v>
      </c>
      <c r="V13" s="17">
        <v>5.64378738501133E-3</v>
      </c>
      <c r="W13" s="17">
        <v>7.4223259960573698E-3</v>
      </c>
      <c r="X13" s="17">
        <v>2.3691762744351599E-2</v>
      </c>
      <c r="Y13" s="17">
        <v>0</v>
      </c>
      <c r="Z13" s="17">
        <v>1.1365288452210199E-2</v>
      </c>
      <c r="AA13" s="17">
        <v>1.35280039997567E-2</v>
      </c>
      <c r="AB13" s="17">
        <v>6.1646393743834196E-3</v>
      </c>
      <c r="AC13" s="17">
        <v>9.3058853153047006E-3</v>
      </c>
      <c r="AD13" s="17">
        <v>0</v>
      </c>
      <c r="AE13" s="17"/>
      <c r="AF13" s="17">
        <v>5.4543849250270199E-3</v>
      </c>
      <c r="AG13" s="17">
        <v>9.5712917540712698E-3</v>
      </c>
      <c r="AH13" s="17">
        <v>2.0233949749274099E-2</v>
      </c>
      <c r="AI13" s="17">
        <v>1.1544541315017099E-2</v>
      </c>
      <c r="AJ13" s="17">
        <v>1.7310927569709901E-2</v>
      </c>
      <c r="AK13" s="17"/>
      <c r="AL13" s="17">
        <v>8.6690607019853597E-3</v>
      </c>
      <c r="AM13" s="17">
        <v>9.72977666608822E-3</v>
      </c>
      <c r="AN13" s="17">
        <v>1.2046182021079E-2</v>
      </c>
      <c r="AO13" s="17">
        <v>1.47706546049461E-2</v>
      </c>
      <c r="AP13" s="17">
        <v>7.5124214715106196E-3</v>
      </c>
      <c r="AQ13" s="17">
        <v>5.52778181231254E-3</v>
      </c>
      <c r="AR13" s="17"/>
      <c r="AS13" s="17">
        <v>6.9318163826236397E-3</v>
      </c>
      <c r="AT13" s="17">
        <v>1.39861963343336E-2</v>
      </c>
      <c r="AU13" s="17">
        <v>1.22107957585742E-2</v>
      </c>
      <c r="AV13" s="17">
        <v>1.31320666886834E-2</v>
      </c>
      <c r="AW13" s="17">
        <v>0</v>
      </c>
      <c r="AX13" s="17"/>
      <c r="AY13" s="17">
        <v>8.3369376441756807E-3</v>
      </c>
      <c r="AZ13" s="17">
        <v>1.51024738842348E-2</v>
      </c>
    </row>
    <row r="14" spans="2:52" x14ac:dyDescent="0.3">
      <c r="B14" s="21" t="s">
        <v>71</v>
      </c>
      <c r="C14" s="17">
        <v>5.2547566413669103E-2</v>
      </c>
      <c r="D14" s="17">
        <v>3.7368097513036103E-2</v>
      </c>
      <c r="E14" s="17">
        <v>6.7730023715784696E-2</v>
      </c>
      <c r="F14" s="17"/>
      <c r="G14" s="17">
        <v>5.6260366661418898E-2</v>
      </c>
      <c r="H14" s="17">
        <v>4.2531945917937797E-2</v>
      </c>
      <c r="I14" s="17">
        <v>6.6158164669162897E-2</v>
      </c>
      <c r="J14" s="17">
        <v>6.2117679718336899E-2</v>
      </c>
      <c r="K14" s="17">
        <v>6.6447361677619707E-2</v>
      </c>
      <c r="L14" s="17">
        <v>2.9937548201972301E-2</v>
      </c>
      <c r="M14" s="17"/>
      <c r="N14" s="17">
        <v>4.39442701562733E-2</v>
      </c>
      <c r="O14" s="17">
        <v>5.5986840527233302E-2</v>
      </c>
      <c r="P14" s="17">
        <v>5.4627528638193798E-2</v>
      </c>
      <c r="Q14" s="17">
        <v>5.7157252421471898E-2</v>
      </c>
      <c r="R14" s="17"/>
      <c r="S14" s="17">
        <v>4.3054830556076798E-2</v>
      </c>
      <c r="T14" s="17">
        <v>5.3045088162841397E-2</v>
      </c>
      <c r="U14" s="17">
        <v>2.7109857806925101E-2</v>
      </c>
      <c r="V14" s="17">
        <v>5.1887279664154899E-2</v>
      </c>
      <c r="W14" s="17">
        <v>4.65192807279892E-2</v>
      </c>
      <c r="X14" s="17">
        <v>6.3963432228558395E-2</v>
      </c>
      <c r="Y14" s="17">
        <v>4.8896105572271802E-2</v>
      </c>
      <c r="Z14" s="17">
        <v>4.8051666997691297E-2</v>
      </c>
      <c r="AA14" s="17">
        <v>4.5906120277183098E-2</v>
      </c>
      <c r="AB14" s="17">
        <v>4.8496290678585997E-2</v>
      </c>
      <c r="AC14" s="17">
        <v>5.8525837982738201E-2</v>
      </c>
      <c r="AD14" s="17">
        <v>0.186712646508851</v>
      </c>
      <c r="AE14" s="17"/>
      <c r="AF14" s="17">
        <v>3.0999939920305499E-2</v>
      </c>
      <c r="AG14" s="17">
        <v>4.4815622957089199E-2</v>
      </c>
      <c r="AH14" s="17">
        <v>3.9788070303643702E-2</v>
      </c>
      <c r="AI14" s="17">
        <v>3.3021618021813602E-2</v>
      </c>
      <c r="AJ14" s="17">
        <v>5.0880601771290702E-2</v>
      </c>
      <c r="AK14" s="17"/>
      <c r="AL14" s="17">
        <v>2.7414230857811299E-2</v>
      </c>
      <c r="AM14" s="17">
        <v>2.2188980695616901E-2</v>
      </c>
      <c r="AN14" s="17">
        <v>5.1769829092377803E-2</v>
      </c>
      <c r="AO14" s="17">
        <v>3.9894036103543203E-2</v>
      </c>
      <c r="AP14" s="17">
        <v>7.5477713765905494E-2</v>
      </c>
      <c r="AQ14" s="17">
        <v>0.118806947298382</v>
      </c>
      <c r="AR14" s="17"/>
      <c r="AS14" s="17">
        <v>4.5074143759091898E-2</v>
      </c>
      <c r="AT14" s="17">
        <v>7.0758101726915504E-2</v>
      </c>
      <c r="AU14" s="17">
        <v>4.7223766909992498E-2</v>
      </c>
      <c r="AV14" s="17">
        <v>6.2000110138780401E-2</v>
      </c>
      <c r="AW14" s="17">
        <v>0</v>
      </c>
      <c r="AX14" s="17"/>
      <c r="AY14" s="17">
        <v>3.96538840482384E-2</v>
      </c>
      <c r="AZ14" s="17">
        <v>2.46930407201549E-2</v>
      </c>
    </row>
    <row r="15" spans="2:52" x14ac:dyDescent="0.3">
      <c r="B15" s="21" t="s">
        <v>72</v>
      </c>
      <c r="C15" s="18">
        <v>0.727224543989474</v>
      </c>
      <c r="D15" s="18">
        <v>0.72087755517877194</v>
      </c>
      <c r="E15" s="18">
        <v>0.73153069621197497</v>
      </c>
      <c r="F15" s="18"/>
      <c r="G15" s="18">
        <v>0.68373419816549097</v>
      </c>
      <c r="H15" s="18">
        <v>0.74516154209837004</v>
      </c>
      <c r="I15" s="18">
        <v>0.71649509564390901</v>
      </c>
      <c r="J15" s="18">
        <v>0.67439021599886395</v>
      </c>
      <c r="K15" s="18">
        <v>0.73458251372483196</v>
      </c>
      <c r="L15" s="18">
        <v>0.78857658314982904</v>
      </c>
      <c r="M15" s="18"/>
      <c r="N15" s="18">
        <v>0.75308432574453898</v>
      </c>
      <c r="O15" s="18">
        <v>0.74605251091617597</v>
      </c>
      <c r="P15" s="18">
        <v>0.71879017842537796</v>
      </c>
      <c r="Q15" s="18">
        <v>0.68953705048477398</v>
      </c>
      <c r="R15" s="18"/>
      <c r="S15" s="18">
        <v>0.71118286523688001</v>
      </c>
      <c r="T15" s="18">
        <v>0.72083568284192101</v>
      </c>
      <c r="U15" s="18">
        <v>0.80364395604972605</v>
      </c>
      <c r="V15" s="18">
        <v>0.68481969419743505</v>
      </c>
      <c r="W15" s="18">
        <v>0.66254637161179197</v>
      </c>
      <c r="X15" s="18">
        <v>0.71344511291058499</v>
      </c>
      <c r="Y15" s="18">
        <v>0.72430046295963901</v>
      </c>
      <c r="Z15" s="18">
        <v>0.78839706507746499</v>
      </c>
      <c r="AA15" s="18">
        <v>0.74429473861866502</v>
      </c>
      <c r="AB15" s="18">
        <v>0.75671125795548599</v>
      </c>
      <c r="AC15" s="18">
        <v>0.76632272552421199</v>
      </c>
      <c r="AD15" s="18">
        <v>0.65530427245275702</v>
      </c>
      <c r="AE15" s="18"/>
      <c r="AF15" s="18">
        <v>0.78412594661860002</v>
      </c>
      <c r="AG15" s="18">
        <v>0.728900958621718</v>
      </c>
      <c r="AH15" s="18">
        <v>0.68107856041231596</v>
      </c>
      <c r="AI15" s="18">
        <v>0.77858350072390403</v>
      </c>
      <c r="AJ15" s="18">
        <v>0.75799035900142098</v>
      </c>
      <c r="AK15" s="18"/>
      <c r="AL15" s="18">
        <v>0.74459724142354899</v>
      </c>
      <c r="AM15" s="18">
        <v>0.78669962037878405</v>
      </c>
      <c r="AN15" s="18">
        <v>0.69953933910771304</v>
      </c>
      <c r="AO15" s="18">
        <v>0.77020788086226999</v>
      </c>
      <c r="AP15" s="18">
        <v>0.69411489532335602</v>
      </c>
      <c r="AQ15" s="18">
        <v>0.58942139983083897</v>
      </c>
      <c r="AR15" s="18"/>
      <c r="AS15" s="18">
        <v>0.75703346811982797</v>
      </c>
      <c r="AT15" s="18">
        <v>0.68606939708416403</v>
      </c>
      <c r="AU15" s="18">
        <v>0.70792439688465103</v>
      </c>
      <c r="AV15" s="18">
        <v>0.74116342949140401</v>
      </c>
      <c r="AW15" s="18">
        <v>0.874651504678576</v>
      </c>
      <c r="AX15" s="18"/>
      <c r="AY15" s="18">
        <v>0.73626995258987604</v>
      </c>
      <c r="AZ15" s="18">
        <v>0.80623518967409302</v>
      </c>
    </row>
    <row r="16" spans="2:52" x14ac:dyDescent="0.3">
      <c r="B16" s="21" t="s">
        <v>73</v>
      </c>
      <c r="C16" s="18">
        <v>5.11805134643641E-2</v>
      </c>
      <c r="D16" s="18">
        <v>5.5229252596362299E-2</v>
      </c>
      <c r="E16" s="18">
        <v>4.7582674057580598E-2</v>
      </c>
      <c r="F16" s="18"/>
      <c r="G16" s="18">
        <v>6.6261621954733799E-2</v>
      </c>
      <c r="H16" s="18">
        <v>3.4044204341548097E-2</v>
      </c>
      <c r="I16" s="18">
        <v>6.8334391616211604E-2</v>
      </c>
      <c r="J16" s="18">
        <v>5.5407673783639998E-2</v>
      </c>
      <c r="K16" s="18">
        <v>5.5425121954698599E-2</v>
      </c>
      <c r="L16" s="18">
        <v>3.47309283686114E-2</v>
      </c>
      <c r="M16" s="18"/>
      <c r="N16" s="18">
        <v>5.9085931517983498E-2</v>
      </c>
      <c r="O16" s="18">
        <v>4.2595609602366698E-2</v>
      </c>
      <c r="P16" s="18">
        <v>5.15210990351892E-2</v>
      </c>
      <c r="Q16" s="18">
        <v>5.0045981534894798E-2</v>
      </c>
      <c r="R16" s="18"/>
      <c r="S16" s="18">
        <v>5.5860363110388001E-2</v>
      </c>
      <c r="T16" s="18">
        <v>5.8112320960483299E-2</v>
      </c>
      <c r="U16" s="18">
        <v>2.66630739705544E-2</v>
      </c>
      <c r="V16" s="18">
        <v>4.6050493272560097E-2</v>
      </c>
      <c r="W16" s="18">
        <v>5.58058904828794E-2</v>
      </c>
      <c r="X16" s="18">
        <v>6.3348872637290901E-2</v>
      </c>
      <c r="Y16" s="18">
        <v>5.5219182408192402E-2</v>
      </c>
      <c r="Z16" s="18">
        <v>5.8293832060624398E-2</v>
      </c>
      <c r="AA16" s="18">
        <v>4.3988376716131102E-2</v>
      </c>
      <c r="AB16" s="18">
        <v>6.6203501769224196E-2</v>
      </c>
      <c r="AC16" s="18">
        <v>2.8533810144055798E-2</v>
      </c>
      <c r="AD16" s="18">
        <v>3.1046465368051598E-2</v>
      </c>
      <c r="AE16" s="18"/>
      <c r="AF16" s="18">
        <v>2.8084621875724299E-2</v>
      </c>
      <c r="AG16" s="18">
        <v>6.2701100982584607E-2</v>
      </c>
      <c r="AH16" s="18">
        <v>0.103138218461705</v>
      </c>
      <c r="AI16" s="18">
        <v>4.4473519073034699E-2</v>
      </c>
      <c r="AJ16" s="18">
        <v>3.4257637219773901E-2</v>
      </c>
      <c r="AK16" s="18"/>
      <c r="AL16" s="18">
        <v>5.6971563559126998E-2</v>
      </c>
      <c r="AM16" s="18">
        <v>3.7849095891503003E-2</v>
      </c>
      <c r="AN16" s="18">
        <v>8.1649215404810904E-2</v>
      </c>
      <c r="AO16" s="18">
        <v>4.2884848324290001E-2</v>
      </c>
      <c r="AP16" s="18">
        <v>5.3959021877030597E-2</v>
      </c>
      <c r="AQ16" s="18">
        <v>5.5963273619458999E-2</v>
      </c>
      <c r="AR16" s="18"/>
      <c r="AS16" s="18">
        <v>2.7624726866902399E-2</v>
      </c>
      <c r="AT16" s="18">
        <v>5.8847922135553302E-2</v>
      </c>
      <c r="AU16" s="18">
        <v>7.0141426707175797E-2</v>
      </c>
      <c r="AV16" s="18">
        <v>4.2221907100149503E-2</v>
      </c>
      <c r="AW16" s="18">
        <v>4.9306439955474998E-2</v>
      </c>
      <c r="AX16" s="18"/>
      <c r="AY16" s="18">
        <v>4.9950694127006E-2</v>
      </c>
      <c r="AZ16" s="18">
        <v>5.6394854696113397E-2</v>
      </c>
    </row>
    <row r="17" spans="2:52" x14ac:dyDescent="0.3">
      <c r="B17" s="21" t="s">
        <v>74</v>
      </c>
      <c r="C17" s="19">
        <v>5.11805134643641E-2</v>
      </c>
      <c r="D17" s="19">
        <v>5.5229252596362299E-2</v>
      </c>
      <c r="E17" s="19">
        <v>4.7582674057580598E-2</v>
      </c>
      <c r="F17" s="19"/>
      <c r="G17" s="19">
        <v>6.6261621954733799E-2</v>
      </c>
      <c r="H17" s="19">
        <v>3.4044204341548097E-2</v>
      </c>
      <c r="I17" s="19">
        <v>6.8334391616211604E-2</v>
      </c>
      <c r="J17" s="19">
        <v>5.5407673783639998E-2</v>
      </c>
      <c r="K17" s="19">
        <v>5.5425121954698599E-2</v>
      </c>
      <c r="L17" s="19">
        <v>3.47309283686114E-2</v>
      </c>
      <c r="M17" s="19"/>
      <c r="N17" s="19">
        <v>5.9085931517983498E-2</v>
      </c>
      <c r="O17" s="19">
        <v>4.2595609602366698E-2</v>
      </c>
      <c r="P17" s="19">
        <v>5.15210990351892E-2</v>
      </c>
      <c r="Q17" s="19">
        <v>5.0045981534894798E-2</v>
      </c>
      <c r="R17" s="19"/>
      <c r="S17" s="19">
        <v>5.5860363110388001E-2</v>
      </c>
      <c r="T17" s="19">
        <v>5.8112320960483299E-2</v>
      </c>
      <c r="U17" s="19">
        <v>2.66630739705544E-2</v>
      </c>
      <c r="V17" s="19">
        <v>4.6050493272560097E-2</v>
      </c>
      <c r="W17" s="19">
        <v>5.58058904828794E-2</v>
      </c>
      <c r="X17" s="19">
        <v>6.3348872637290901E-2</v>
      </c>
      <c r="Y17" s="19">
        <v>5.5219182408192402E-2</v>
      </c>
      <c r="Z17" s="19">
        <v>5.8293832060624398E-2</v>
      </c>
      <c r="AA17" s="19">
        <v>4.3988376716131102E-2</v>
      </c>
      <c r="AB17" s="19">
        <v>6.6203501769224196E-2</v>
      </c>
      <c r="AC17" s="19">
        <v>2.8533810144055798E-2</v>
      </c>
      <c r="AD17" s="19">
        <v>3.1046465368051598E-2</v>
      </c>
      <c r="AE17" s="19"/>
      <c r="AF17" s="19">
        <v>2.8084621875724299E-2</v>
      </c>
      <c r="AG17" s="19">
        <v>6.2701100982584607E-2</v>
      </c>
      <c r="AH17" s="19">
        <v>0.103138218461705</v>
      </c>
      <c r="AI17" s="19">
        <v>4.4473519073034699E-2</v>
      </c>
      <c r="AJ17" s="19">
        <v>3.4257637219773901E-2</v>
      </c>
      <c r="AK17" s="19"/>
      <c r="AL17" s="19">
        <v>5.6971563559126998E-2</v>
      </c>
      <c r="AM17" s="19">
        <v>3.7849095891503003E-2</v>
      </c>
      <c r="AN17" s="19">
        <v>8.1649215404810904E-2</v>
      </c>
      <c r="AO17" s="19">
        <v>4.2884848324290001E-2</v>
      </c>
      <c r="AP17" s="19">
        <v>5.3959021877030597E-2</v>
      </c>
      <c r="AQ17" s="19">
        <v>5.5963273619458999E-2</v>
      </c>
      <c r="AR17" s="19"/>
      <c r="AS17" s="19">
        <v>2.7624726866902399E-2</v>
      </c>
      <c r="AT17" s="19">
        <v>5.8847922135553302E-2</v>
      </c>
      <c r="AU17" s="19">
        <v>7.0141426707175797E-2</v>
      </c>
      <c r="AV17" s="19">
        <v>4.2221907100149503E-2</v>
      </c>
      <c r="AW17" s="19">
        <v>4.9306439955474998E-2</v>
      </c>
      <c r="AX17" s="19"/>
      <c r="AY17" s="19">
        <v>4.9950694127006E-2</v>
      </c>
      <c r="AZ17" s="19">
        <v>5.6394854696113397E-2</v>
      </c>
    </row>
    <row r="18" spans="2:52" x14ac:dyDescent="0.3">
      <c r="B18" s="16"/>
    </row>
    <row r="19" spans="2:52" x14ac:dyDescent="0.3">
      <c r="B19" t="s">
        <v>77</v>
      </c>
    </row>
    <row r="20" spans="2:52" x14ac:dyDescent="0.3">
      <c r="B20" t="s">
        <v>78</v>
      </c>
    </row>
    <row r="22" spans="2:52" x14ac:dyDescent="0.3">
      <c r="B22" s="8" t="str">
        <f>HYPERLINK("#'Contents'!A1", "Return to Contents")</f>
        <v>Return to Contents</v>
      </c>
    </row>
  </sheetData>
  <mergeCells count="9">
    <mergeCell ref="AL5:AQ5"/>
    <mergeCell ref="AS5:AW5"/>
    <mergeCell ref="AY5:AZ5"/>
    <mergeCell ref="D2:AT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J3:S26"/>
  <sheetViews>
    <sheetView showGridLines="0" workbookViewId="0"/>
  </sheetViews>
  <sheetFormatPr defaultColWidth="11.5546875" defaultRowHeight="14.4" x14ac:dyDescent="0.3"/>
  <sheetData>
    <row r="3" spans="10:19" x14ac:dyDescent="0.3">
      <c r="J3" t="s">
        <v>134</v>
      </c>
      <c r="K3" t="s">
        <v>135</v>
      </c>
      <c r="L3" t="s">
        <v>136</v>
      </c>
      <c r="M3" t="s">
        <v>137</v>
      </c>
      <c r="N3" t="s">
        <v>138</v>
      </c>
      <c r="O3" t="s">
        <v>139</v>
      </c>
      <c r="P3" t="s">
        <v>140</v>
      </c>
      <c r="Q3" t="s">
        <v>141</v>
      </c>
      <c r="R3" t="s">
        <v>142</v>
      </c>
      <c r="S3" t="s">
        <v>143</v>
      </c>
    </row>
    <row r="4" spans="10:19" x14ac:dyDescent="0.3">
      <c r="J4" t="s">
        <v>144</v>
      </c>
      <c r="K4" t="s">
        <v>145</v>
      </c>
      <c r="L4" t="s">
        <v>146</v>
      </c>
      <c r="M4" t="s">
        <v>147</v>
      </c>
      <c r="N4" t="s">
        <v>148</v>
      </c>
      <c r="O4" t="s">
        <v>149</v>
      </c>
      <c r="P4" t="s">
        <v>150</v>
      </c>
      <c r="Q4" t="s">
        <v>151</v>
      </c>
      <c r="R4" t="s">
        <v>152</v>
      </c>
      <c r="S4" t="s">
        <v>153</v>
      </c>
    </row>
    <row r="5" spans="10:19" x14ac:dyDescent="0.3">
      <c r="J5" t="s">
        <v>154</v>
      </c>
      <c r="K5" t="s">
        <v>155</v>
      </c>
      <c r="L5" t="s">
        <v>156</v>
      </c>
      <c r="M5" t="s">
        <v>157</v>
      </c>
      <c r="N5" t="s">
        <v>158</v>
      </c>
      <c r="O5" t="s">
        <v>159</v>
      </c>
      <c r="P5" t="s">
        <v>160</v>
      </c>
      <c r="Q5" t="s">
        <v>161</v>
      </c>
      <c r="R5" t="s">
        <v>162</v>
      </c>
      <c r="S5" t="s">
        <v>163</v>
      </c>
    </row>
    <row r="6" spans="10:19" x14ac:dyDescent="0.3">
      <c r="J6" t="s">
        <v>164</v>
      </c>
      <c r="K6" t="s">
        <v>165</v>
      </c>
      <c r="L6" t="s">
        <v>166</v>
      </c>
      <c r="M6" t="s">
        <v>167</v>
      </c>
      <c r="N6" t="s">
        <v>168</v>
      </c>
      <c r="O6" t="s">
        <v>169</v>
      </c>
      <c r="P6" t="s">
        <v>170</v>
      </c>
      <c r="Q6" t="s">
        <v>171</v>
      </c>
      <c r="R6" t="s">
        <v>172</v>
      </c>
      <c r="S6" t="s">
        <v>173</v>
      </c>
    </row>
    <row r="7" spans="10:19" x14ac:dyDescent="0.3">
      <c r="J7" t="s">
        <v>174</v>
      </c>
      <c r="K7" t="s">
        <v>175</v>
      </c>
      <c r="L7" t="s">
        <v>176</v>
      </c>
      <c r="M7" t="s">
        <v>177</v>
      </c>
      <c r="N7" t="s">
        <v>178</v>
      </c>
      <c r="O7" t="s">
        <v>179</v>
      </c>
      <c r="P7" t="s">
        <v>180</v>
      </c>
      <c r="Q7" t="s">
        <v>181</v>
      </c>
      <c r="R7" t="s">
        <v>182</v>
      </c>
      <c r="S7" t="s">
        <v>183</v>
      </c>
    </row>
    <row r="8" spans="10:19" x14ac:dyDescent="0.3">
      <c r="J8" t="s">
        <v>184</v>
      </c>
      <c r="K8" t="s">
        <v>185</v>
      </c>
      <c r="L8" t="s">
        <v>186</v>
      </c>
      <c r="M8" t="s">
        <v>187</v>
      </c>
      <c r="N8" t="s">
        <v>188</v>
      </c>
      <c r="O8" t="s">
        <v>189</v>
      </c>
      <c r="P8" t="s">
        <v>190</v>
      </c>
      <c r="Q8" t="s">
        <v>191</v>
      </c>
      <c r="R8" t="s">
        <v>192</v>
      </c>
      <c r="S8" t="s">
        <v>193</v>
      </c>
    </row>
    <row r="9" spans="10:19" x14ac:dyDescent="0.3">
      <c r="J9" t="s">
        <v>194</v>
      </c>
      <c r="K9" t="s">
        <v>195</v>
      </c>
      <c r="L9" t="s">
        <v>196</v>
      </c>
      <c r="M9" t="s">
        <v>197</v>
      </c>
      <c r="N9" t="s">
        <v>198</v>
      </c>
      <c r="O9" t="s">
        <v>199</v>
      </c>
      <c r="P9" t="s">
        <v>200</v>
      </c>
      <c r="Q9" t="s">
        <v>201</v>
      </c>
      <c r="R9" t="s">
        <v>202</v>
      </c>
      <c r="S9" t="s">
        <v>203</v>
      </c>
    </row>
    <row r="10" spans="10:19" x14ac:dyDescent="0.3">
      <c r="J10" t="s">
        <v>204</v>
      </c>
      <c r="K10" t="s">
        <v>205</v>
      </c>
      <c r="L10" t="s">
        <v>206</v>
      </c>
      <c r="M10" t="s">
        <v>207</v>
      </c>
      <c r="N10" t="s">
        <v>208</v>
      </c>
      <c r="O10" t="s">
        <v>209</v>
      </c>
      <c r="P10" t="s">
        <v>210</v>
      </c>
      <c r="Q10" t="s">
        <v>211</v>
      </c>
      <c r="R10" t="s">
        <v>67</v>
      </c>
      <c r="S10" t="s">
        <v>212</v>
      </c>
    </row>
    <row r="11" spans="10:19" x14ac:dyDescent="0.3">
      <c r="J11" t="s">
        <v>213</v>
      </c>
      <c r="K11" t="s">
        <v>214</v>
      </c>
      <c r="L11" t="s">
        <v>215</v>
      </c>
      <c r="M11" t="s">
        <v>216</v>
      </c>
      <c r="N11" t="s">
        <v>217</v>
      </c>
      <c r="O11" t="s">
        <v>218</v>
      </c>
      <c r="P11" t="s">
        <v>219</v>
      </c>
      <c r="Q11" t="s">
        <v>220</v>
      </c>
      <c r="R11" t="s">
        <v>221</v>
      </c>
      <c r="S11" t="s">
        <v>222</v>
      </c>
    </row>
    <row r="12" spans="10:19" x14ac:dyDescent="0.3">
      <c r="J12" t="s">
        <v>223</v>
      </c>
      <c r="K12" t="s">
        <v>224</v>
      </c>
      <c r="L12" t="s">
        <v>225</v>
      </c>
      <c r="M12" t="s">
        <v>226</v>
      </c>
      <c r="N12" t="s">
        <v>227</v>
      </c>
      <c r="O12" t="s">
        <v>228</v>
      </c>
      <c r="P12" t="s">
        <v>229</v>
      </c>
      <c r="Q12" t="s">
        <v>230</v>
      </c>
      <c r="R12" t="s">
        <v>231</v>
      </c>
      <c r="S12" t="s">
        <v>232</v>
      </c>
    </row>
    <row r="13" spans="10:19" x14ac:dyDescent="0.3">
      <c r="J13" t="s">
        <v>233</v>
      </c>
      <c r="K13" t="s">
        <v>234</v>
      </c>
      <c r="L13" t="s">
        <v>235</v>
      </c>
      <c r="M13" t="s">
        <v>236</v>
      </c>
      <c r="N13" t="s">
        <v>237</v>
      </c>
      <c r="O13" t="s">
        <v>238</v>
      </c>
      <c r="P13" t="s">
        <v>239</v>
      </c>
      <c r="Q13" t="s">
        <v>240</v>
      </c>
      <c r="R13" t="s">
        <v>241</v>
      </c>
      <c r="S13" t="s">
        <v>242</v>
      </c>
    </row>
    <row r="14" spans="10:19" x14ac:dyDescent="0.3">
      <c r="J14" t="s">
        <v>47</v>
      </c>
      <c r="K14" t="s">
        <v>243</v>
      </c>
      <c r="L14" t="s">
        <v>244</v>
      </c>
      <c r="M14" t="s">
        <v>245</v>
      </c>
      <c r="N14" t="s">
        <v>246</v>
      </c>
      <c r="O14" t="s">
        <v>247</v>
      </c>
      <c r="P14" t="s">
        <v>248</v>
      </c>
      <c r="Q14" t="s">
        <v>249</v>
      </c>
      <c r="R14" t="s">
        <v>250</v>
      </c>
      <c r="S14" t="s">
        <v>251</v>
      </c>
    </row>
    <row r="15" spans="10:19" x14ac:dyDescent="0.3">
      <c r="J15" t="s">
        <v>252</v>
      </c>
      <c r="K15" t="s">
        <v>253</v>
      </c>
      <c r="L15" t="s">
        <v>254</v>
      </c>
      <c r="M15" t="s">
        <v>255</v>
      </c>
      <c r="N15" t="s">
        <v>256</v>
      </c>
      <c r="O15" t="s">
        <v>257</v>
      </c>
      <c r="P15" t="s">
        <v>258</v>
      </c>
      <c r="Q15" t="s">
        <v>259</v>
      </c>
      <c r="R15" t="s">
        <v>260</v>
      </c>
      <c r="S15" t="s">
        <v>261</v>
      </c>
    </row>
    <row r="16" spans="10:19" x14ac:dyDescent="0.3">
      <c r="J16" t="s">
        <v>262</v>
      </c>
      <c r="K16" t="s">
        <v>263</v>
      </c>
      <c r="L16" t="s">
        <v>264</v>
      </c>
      <c r="M16" t="s">
        <v>265</v>
      </c>
      <c r="N16" t="s">
        <v>266</v>
      </c>
      <c r="O16" t="s">
        <v>267</v>
      </c>
      <c r="P16" t="s">
        <v>268</v>
      </c>
      <c r="Q16" t="s">
        <v>269</v>
      </c>
      <c r="R16" t="s">
        <v>270</v>
      </c>
      <c r="S16" t="s">
        <v>271</v>
      </c>
    </row>
    <row r="17" spans="10:19" x14ac:dyDescent="0.3">
      <c r="J17" t="s">
        <v>272</v>
      </c>
      <c r="K17" t="s">
        <v>273</v>
      </c>
      <c r="L17" t="s">
        <v>274</v>
      </c>
      <c r="M17" t="s">
        <v>275</v>
      </c>
      <c r="N17" t="s">
        <v>276</v>
      </c>
      <c r="O17" t="s">
        <v>277</v>
      </c>
      <c r="P17" t="s">
        <v>278</v>
      </c>
      <c r="Q17" t="s">
        <v>279</v>
      </c>
      <c r="R17" t="s">
        <v>280</v>
      </c>
      <c r="S17" t="s">
        <v>281</v>
      </c>
    </row>
    <row r="18" spans="10:19" x14ac:dyDescent="0.3">
      <c r="J18" t="s">
        <v>282</v>
      </c>
      <c r="K18" t="s">
        <v>283</v>
      </c>
      <c r="L18" t="s">
        <v>284</v>
      </c>
      <c r="M18" t="s">
        <v>285</v>
      </c>
      <c r="N18" t="s">
        <v>286</v>
      </c>
      <c r="O18" t="s">
        <v>287</v>
      </c>
      <c r="P18" t="s">
        <v>288</v>
      </c>
      <c r="Q18" t="s">
        <v>289</v>
      </c>
      <c r="R18" t="s">
        <v>290</v>
      </c>
      <c r="S18" t="s">
        <v>291</v>
      </c>
    </row>
    <row r="19" spans="10:19" x14ac:dyDescent="0.3">
      <c r="J19" t="s">
        <v>292</v>
      </c>
      <c r="K19" t="s">
        <v>293</v>
      </c>
      <c r="L19" t="s">
        <v>294</v>
      </c>
      <c r="M19" t="s">
        <v>295</v>
      </c>
      <c r="N19" t="s">
        <v>296</v>
      </c>
      <c r="O19" t="s">
        <v>297</v>
      </c>
      <c r="P19" t="s">
        <v>298</v>
      </c>
      <c r="Q19" t="s">
        <v>299</v>
      </c>
      <c r="R19" t="s">
        <v>300</v>
      </c>
      <c r="S19" t="s">
        <v>301</v>
      </c>
    </row>
    <row r="20" spans="10:19" x14ac:dyDescent="0.3">
      <c r="J20" t="s">
        <v>302</v>
      </c>
      <c r="K20" t="s">
        <v>303</v>
      </c>
      <c r="L20" t="s">
        <v>304</v>
      </c>
      <c r="M20" t="s">
        <v>305</v>
      </c>
      <c r="N20" t="s">
        <v>306</v>
      </c>
      <c r="O20" t="s">
        <v>307</v>
      </c>
      <c r="P20" t="s">
        <v>308</v>
      </c>
      <c r="Q20" t="s">
        <v>309</v>
      </c>
      <c r="R20" t="s">
        <v>310</v>
      </c>
      <c r="S20" t="s">
        <v>311</v>
      </c>
    </row>
    <row r="21" spans="10:19" x14ac:dyDescent="0.3">
      <c r="J21" t="s">
        <v>312</v>
      </c>
      <c r="K21" t="s">
        <v>313</v>
      </c>
      <c r="L21" t="s">
        <v>314</v>
      </c>
      <c r="M21" t="s">
        <v>315</v>
      </c>
      <c r="N21" t="s">
        <v>316</v>
      </c>
      <c r="O21" t="s">
        <v>317</v>
      </c>
      <c r="P21" t="s">
        <v>318</v>
      </c>
      <c r="Q21" t="s">
        <v>319</v>
      </c>
      <c r="R21" t="s">
        <v>320</v>
      </c>
      <c r="S21" t="s">
        <v>14</v>
      </c>
    </row>
    <row r="22" spans="10:19" x14ac:dyDescent="0.3">
      <c r="J22" t="s">
        <v>321</v>
      </c>
      <c r="K22" t="s">
        <v>322</v>
      </c>
      <c r="L22" t="s">
        <v>323</v>
      </c>
      <c r="M22" t="s">
        <v>324</v>
      </c>
      <c r="N22" t="s">
        <v>325</v>
      </c>
      <c r="O22" t="s">
        <v>326</v>
      </c>
      <c r="P22" t="s">
        <v>327</v>
      </c>
      <c r="Q22" t="s">
        <v>328</v>
      </c>
      <c r="R22" t="s">
        <v>329</v>
      </c>
      <c r="S22" t="s">
        <v>14</v>
      </c>
    </row>
    <row r="23" spans="10:19" x14ac:dyDescent="0.3">
      <c r="J23" t="s">
        <v>330</v>
      </c>
      <c r="K23" t="s">
        <v>331</v>
      </c>
      <c r="L23" t="s">
        <v>332</v>
      </c>
      <c r="M23" t="s">
        <v>333</v>
      </c>
      <c r="N23" t="s">
        <v>334</v>
      </c>
      <c r="O23" t="s">
        <v>335</v>
      </c>
      <c r="P23" t="s">
        <v>336</v>
      </c>
      <c r="Q23" t="s">
        <v>337</v>
      </c>
      <c r="R23" t="s">
        <v>338</v>
      </c>
      <c r="S23" t="s">
        <v>14</v>
      </c>
    </row>
    <row r="24" spans="10:19" x14ac:dyDescent="0.3">
      <c r="J24" t="s">
        <v>339</v>
      </c>
      <c r="K24" t="s">
        <v>340</v>
      </c>
      <c r="L24" t="s">
        <v>341</v>
      </c>
      <c r="M24" t="s">
        <v>342</v>
      </c>
      <c r="N24" t="s">
        <v>343</v>
      </c>
      <c r="O24" t="s">
        <v>344</v>
      </c>
      <c r="P24" t="s">
        <v>345</v>
      </c>
      <c r="Q24" t="s">
        <v>346</v>
      </c>
      <c r="R24" t="s">
        <v>347</v>
      </c>
      <c r="S24" t="s">
        <v>14</v>
      </c>
    </row>
    <row r="25" spans="10:19" x14ac:dyDescent="0.3">
      <c r="J25" t="s">
        <v>348</v>
      </c>
      <c r="K25" t="s">
        <v>349</v>
      </c>
      <c r="L25" t="s">
        <v>350</v>
      </c>
      <c r="M25" t="s">
        <v>351</v>
      </c>
      <c r="N25" t="s">
        <v>352</v>
      </c>
      <c r="O25" t="s">
        <v>353</v>
      </c>
      <c r="P25" t="s">
        <v>354</v>
      </c>
      <c r="Q25" t="s">
        <v>355</v>
      </c>
      <c r="R25" t="s">
        <v>356</v>
      </c>
      <c r="S25" t="s">
        <v>14</v>
      </c>
    </row>
    <row r="26" spans="10:19" x14ac:dyDescent="0.3">
      <c r="J26" t="s">
        <v>357</v>
      </c>
      <c r="K26" t="s">
        <v>358</v>
      </c>
      <c r="L26" t="s">
        <v>359</v>
      </c>
      <c r="M26" t="s">
        <v>360</v>
      </c>
      <c r="N26" t="s">
        <v>361</v>
      </c>
      <c r="O26" t="s">
        <v>362</v>
      </c>
      <c r="P26" t="s">
        <v>363</v>
      </c>
      <c r="Q26" t="s">
        <v>364</v>
      </c>
      <c r="R26" t="s">
        <v>365</v>
      </c>
      <c r="S26" t="s">
        <v>14</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Sunita Pfitzner</cp:lastModifiedBy>
  <dcterms:created xsi:type="dcterms:W3CDTF">2025-07-17T14:55:17Z</dcterms:created>
  <dcterms:modified xsi:type="dcterms:W3CDTF">2025-09-03T12:30:14Z</dcterms:modified>
</cp:coreProperties>
</file>