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o1.sharepoint.com/sites/Vikenteam/Shared Documents/General/OneDrive - FFO/Årsmøter/2024/"/>
    </mc:Choice>
  </mc:AlternateContent>
  <xr:revisionPtr revIDLastSave="0" documentId="8_{9BCBC945-F3AA-46D4-AA6E-3BB902EEED93}" xr6:coauthVersionLast="47" xr6:coauthVersionMax="47" xr10:uidLastSave="{00000000-0000-0000-0000-000000000000}"/>
  <bookViews>
    <workbookView xWindow="-110" yWindow="-110" windowWidth="19420" windowHeight="10420" xr2:uid="{19986E1B-ACE0-40FA-B237-4D9E18606B63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8" i="1"/>
  <c r="F60" i="1" s="1"/>
  <c r="D60" i="1"/>
  <c r="D62" i="1" s="1"/>
  <c r="D18" i="1"/>
  <c r="D10" i="1"/>
  <c r="F62" i="1" l="1"/>
</calcChain>
</file>

<file path=xl/sharedStrings.xml><?xml version="1.0" encoding="utf-8"?>
<sst xmlns="http://schemas.openxmlformats.org/spreadsheetml/2006/main" count="54" uniqueCount="53">
  <si>
    <t>Budsjett FFO Viken 2023-24</t>
  </si>
  <si>
    <t>Forslag budsjett</t>
  </si>
  <si>
    <t>Driftsinntekter</t>
  </si>
  <si>
    <t>Driftstilskudd Helse Sør Øst</t>
  </si>
  <si>
    <t>Driftstilskudd Fylkeskommunen</t>
  </si>
  <si>
    <t>Studieforbundet Funkis</t>
  </si>
  <si>
    <t>Momskompensasjon</t>
  </si>
  <si>
    <t>Medlemskontingenter</t>
  </si>
  <si>
    <t>Sum driftsinntekter</t>
  </si>
  <si>
    <t>Driftskostnader</t>
  </si>
  <si>
    <t>Fylkessekretærer</t>
  </si>
  <si>
    <t>Honorar foredragsholdere</t>
  </si>
  <si>
    <t>Honorar for Styret</t>
  </si>
  <si>
    <t>Honorarer HSPU</t>
  </si>
  <si>
    <t>Annen personalkostnad</t>
  </si>
  <si>
    <t>Sum kostnader arbeidskraft</t>
  </si>
  <si>
    <t>Reparasjon og vedlikehold utstyr</t>
  </si>
  <si>
    <t>Leie lokaler</t>
  </si>
  <si>
    <t>Felleskostnader</t>
  </si>
  <si>
    <t>Renhold lokaler</t>
  </si>
  <si>
    <t>Annen kostnad lokaler</t>
  </si>
  <si>
    <t>Leie kopimaskin</t>
  </si>
  <si>
    <t>Leie frankeringsmaskin</t>
  </si>
  <si>
    <t>Inventar</t>
  </si>
  <si>
    <t>Datautstyr</t>
  </si>
  <si>
    <t>Reparasjon og vedlikehold</t>
  </si>
  <si>
    <t>Revisjonshonorarer</t>
  </si>
  <si>
    <t>Regnskapshonorarer (Drammen Data)</t>
  </si>
  <si>
    <t>Eksterne tekniske tjenester</t>
  </si>
  <si>
    <t>Kontorrekvisita</t>
  </si>
  <si>
    <t>Datakostnader</t>
  </si>
  <si>
    <t>Trykksaker</t>
  </si>
  <si>
    <t>Aviser, tidsskrifter, abonnement</t>
  </si>
  <si>
    <t>Møter, kurs,oppdatering ol.</t>
  </si>
  <si>
    <t>Kurs/Konferanser/Dialogmøter ol</t>
  </si>
  <si>
    <t>HSPU møter u/dekn av reisekostnader</t>
  </si>
  <si>
    <t>FFO Samarbeid i helseregion Sør Øst</t>
  </si>
  <si>
    <t>Annen kontorkostnad</t>
  </si>
  <si>
    <t>Telefon/nett</t>
  </si>
  <si>
    <t>Porto</t>
  </si>
  <si>
    <t>Bilgodtgjørelse, opplysningspliktig</t>
  </si>
  <si>
    <t>Reisekostnad, ikke opplysningspliktig</t>
  </si>
  <si>
    <t>Hoteller/overnatting</t>
  </si>
  <si>
    <t>Gave fradragsberettiget</t>
  </si>
  <si>
    <t>Gave ikke fradragsberettiget</t>
  </si>
  <si>
    <t>Bankgebyrer</t>
  </si>
  <si>
    <t>Sum driftskostnader</t>
  </si>
  <si>
    <t>Driftsresultat</t>
  </si>
  <si>
    <t>egenandeler</t>
  </si>
  <si>
    <t>Forsikringspremie (innebo)</t>
  </si>
  <si>
    <t>Renteinntekter</t>
  </si>
  <si>
    <t>Eksterne honorar</t>
  </si>
  <si>
    <t>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</si>
</sst>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72" formatCode="_-&quot;kr&quot;\ * #,##0_-;\-&quot;kr&quot;\ * #,##0_-;_-&quot;kr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1" fontId="2" fillId="0" borderId="0" xfId="1" applyNumberFormat="1" applyFont="1"/>
    <xf numFmtId="41" fontId="4" fillId="0" borderId="0" xfId="1" applyNumberFormat="1" applyFont="1"/>
    <xf numFmtId="0" fontId="5" fillId="0" borderId="0" xfId="0" applyFont="1"/>
    <xf numFmtId="44" fontId="5" fillId="0" borderId="0" xfId="0" applyNumberFormat="1" applyFont="1"/>
    <xf numFmtId="172" fontId="0" fillId="0" borderId="0" xfId="2" applyNumberFormat="1" applyFont="1"/>
    <xf numFmtId="172" fontId="5" fillId="0" borderId="0" xfId="2" applyNumberFormat="1" applyFont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914B4-8D80-4675-86EB-64932A7A213E}">
  <dimension ref="A1:F63"/>
  <sheetViews>
    <sheetView tabSelected="1" workbookViewId="0">
      <selection activeCell="F10" sqref="F10"/>
    </sheetView>
  </sheetViews>
  <sheetFormatPr baseColWidth="10" defaultColWidth="11.453125" defaultRowHeight="14.5" x14ac:dyDescent="0.35"/>
  <cols>
    <col min="1" max="1" width="7.26953125" customWidth="1"/>
    <col min="2" max="2" width="36.453125" customWidth="1"/>
    <col min="4" max="4" width="11.7265625" bestFit="1" customWidth="1"/>
    <col min="6" max="6" width="15.453125" bestFit="1" customWidth="1"/>
  </cols>
  <sheetData>
    <row r="1" spans="1:6" ht="28.5" x14ac:dyDescent="0.65">
      <c r="A1" s="1"/>
      <c r="B1" s="2" t="s">
        <v>0</v>
      </c>
      <c r="C1" s="1"/>
      <c r="D1" s="1"/>
    </row>
    <row r="2" spans="1:6" x14ac:dyDescent="0.35">
      <c r="A2" s="1"/>
      <c r="B2" s="1"/>
      <c r="D2" s="3" t="s">
        <v>1</v>
      </c>
      <c r="F2" s="7" t="s">
        <v>1</v>
      </c>
    </row>
    <row r="3" spans="1:6" x14ac:dyDescent="0.35">
      <c r="A3" s="3" t="s">
        <v>2</v>
      </c>
      <c r="B3" s="1"/>
      <c r="C3" s="3"/>
      <c r="D3" s="3">
        <v>2023</v>
      </c>
      <c r="F3" s="8" t="s">
        <v>52</v>
      </c>
    </row>
    <row r="4" spans="1:6" x14ac:dyDescent="0.35">
      <c r="A4" s="1">
        <v>3400</v>
      </c>
      <c r="B4" s="1" t="s">
        <v>3</v>
      </c>
      <c r="C4" s="4"/>
      <c r="D4" s="4">
        <v>1805000</v>
      </c>
      <c r="F4" s="8">
        <v>1800000</v>
      </c>
    </row>
    <row r="5" spans="1:6" x14ac:dyDescent="0.35">
      <c r="A5" s="1">
        <v>3410</v>
      </c>
      <c r="B5" s="1" t="s">
        <v>4</v>
      </c>
      <c r="C5" s="4"/>
      <c r="D5" s="4">
        <v>742000</v>
      </c>
      <c r="F5" s="8">
        <v>750000</v>
      </c>
    </row>
    <row r="6" spans="1:6" x14ac:dyDescent="0.35">
      <c r="A6" s="1">
        <v>3460</v>
      </c>
      <c r="B6" s="1" t="s">
        <v>5</v>
      </c>
      <c r="C6" s="4"/>
      <c r="D6" s="4">
        <v>50000</v>
      </c>
      <c r="F6" s="8">
        <v>50000</v>
      </c>
    </row>
    <row r="7" spans="1:6" x14ac:dyDescent="0.35">
      <c r="A7" s="1">
        <v>3430</v>
      </c>
      <c r="B7" s="1" t="s">
        <v>6</v>
      </c>
      <c r="C7" s="4"/>
      <c r="D7" s="4">
        <v>190000</v>
      </c>
      <c r="F7" s="8">
        <v>190000</v>
      </c>
    </row>
    <row r="8" spans="1:6" x14ac:dyDescent="0.35">
      <c r="A8" s="1">
        <v>3920</v>
      </c>
      <c r="B8" s="1" t="s">
        <v>7</v>
      </c>
      <c r="C8" s="4"/>
      <c r="D8" s="4">
        <v>134000</v>
      </c>
      <c r="F8" s="8">
        <v>135000</v>
      </c>
    </row>
    <row r="9" spans="1:6" x14ac:dyDescent="0.35">
      <c r="A9" s="1"/>
      <c r="B9" s="1" t="s">
        <v>48</v>
      </c>
      <c r="C9" s="4"/>
      <c r="D9" s="4"/>
      <c r="F9" s="8"/>
    </row>
    <row r="10" spans="1:6" x14ac:dyDescent="0.35">
      <c r="A10" s="1"/>
      <c r="B10" s="3" t="s">
        <v>8</v>
      </c>
      <c r="C10" s="5"/>
      <c r="D10" s="5">
        <f>D4+D5+D6+D7+D8+D9</f>
        <v>2921000</v>
      </c>
      <c r="F10" s="9">
        <f>F4+F5+F6+F7+F8</f>
        <v>2925000</v>
      </c>
    </row>
    <row r="11" spans="1:6" x14ac:dyDescent="0.35">
      <c r="A11" s="1"/>
      <c r="B11" s="1"/>
      <c r="C11" s="4"/>
      <c r="D11" s="4"/>
      <c r="F11" s="8"/>
    </row>
    <row r="12" spans="1:6" x14ac:dyDescent="0.35">
      <c r="A12" s="3" t="s">
        <v>9</v>
      </c>
      <c r="B12" s="1"/>
      <c r="C12" s="4"/>
      <c r="D12" s="4"/>
      <c r="F12" s="8"/>
    </row>
    <row r="13" spans="1:6" x14ac:dyDescent="0.35">
      <c r="A13" s="1">
        <v>4501</v>
      </c>
      <c r="B13" s="1" t="s">
        <v>10</v>
      </c>
      <c r="C13" s="4"/>
      <c r="D13" s="4">
        <v>1330000</v>
      </c>
      <c r="F13" s="8">
        <v>1200000</v>
      </c>
    </row>
    <row r="14" spans="1:6" x14ac:dyDescent="0.35">
      <c r="A14" s="1">
        <v>5000</v>
      </c>
      <c r="B14" s="1" t="s">
        <v>11</v>
      </c>
      <c r="C14" s="4"/>
      <c r="D14" s="4">
        <v>90000</v>
      </c>
      <c r="F14" s="8">
        <v>80000</v>
      </c>
    </row>
    <row r="15" spans="1:6" x14ac:dyDescent="0.35">
      <c r="A15" s="1">
        <v>5330</v>
      </c>
      <c r="B15" s="1" t="s">
        <v>12</v>
      </c>
      <c r="C15" s="4"/>
      <c r="D15" s="4">
        <v>100000</v>
      </c>
      <c r="F15" s="8">
        <v>100000</v>
      </c>
    </row>
    <row r="16" spans="1:6" x14ac:dyDescent="0.35">
      <c r="A16" s="1">
        <v>5331</v>
      </c>
      <c r="B16" s="1" t="s">
        <v>13</v>
      </c>
      <c r="C16" s="4"/>
      <c r="D16" s="4">
        <v>30000</v>
      </c>
      <c r="F16" s="8">
        <v>30000</v>
      </c>
    </row>
    <row r="17" spans="1:6" x14ac:dyDescent="0.35">
      <c r="A17" s="1">
        <v>5990</v>
      </c>
      <c r="B17" s="1" t="s">
        <v>14</v>
      </c>
      <c r="C17" s="4"/>
      <c r="D17" s="4">
        <v>0</v>
      </c>
      <c r="F17" s="8"/>
    </row>
    <row r="18" spans="1:6" x14ac:dyDescent="0.35">
      <c r="A18" s="1"/>
      <c r="B18" s="3" t="s">
        <v>15</v>
      </c>
      <c r="C18" s="4"/>
      <c r="D18" s="5">
        <f>D13+D14+D15+D16+D17</f>
        <v>1550000</v>
      </c>
      <c r="E18" s="6"/>
      <c r="F18" s="9">
        <f>F13+F14+F15+F16</f>
        <v>1410000</v>
      </c>
    </row>
    <row r="19" spans="1:6" x14ac:dyDescent="0.35">
      <c r="A19" s="1">
        <v>6260</v>
      </c>
      <c r="B19" s="1" t="s">
        <v>16</v>
      </c>
      <c r="C19" s="4"/>
      <c r="D19" s="4"/>
      <c r="F19" s="8"/>
    </row>
    <row r="20" spans="1:6" x14ac:dyDescent="0.35">
      <c r="A20" s="1">
        <v>6300</v>
      </c>
      <c r="B20" s="1" t="s">
        <v>17</v>
      </c>
      <c r="C20" s="4"/>
      <c r="D20" s="4">
        <v>180000</v>
      </c>
      <c r="F20" s="8">
        <v>195000</v>
      </c>
    </row>
    <row r="21" spans="1:6" x14ac:dyDescent="0.35">
      <c r="A21" s="1"/>
      <c r="B21" s="1"/>
      <c r="C21" s="4"/>
      <c r="D21" s="4"/>
      <c r="F21" s="8"/>
    </row>
    <row r="22" spans="1:6" x14ac:dyDescent="0.35">
      <c r="A22" s="1">
        <v>6310</v>
      </c>
      <c r="B22" s="1" t="s">
        <v>18</v>
      </c>
      <c r="C22" s="4"/>
      <c r="D22" s="4">
        <v>35000</v>
      </c>
      <c r="F22" s="8">
        <v>45000</v>
      </c>
    </row>
    <row r="23" spans="1:6" x14ac:dyDescent="0.35">
      <c r="A23" s="1">
        <v>6360</v>
      </c>
      <c r="B23" s="1" t="s">
        <v>19</v>
      </c>
      <c r="C23" s="4"/>
      <c r="D23" s="4"/>
      <c r="F23" s="8"/>
    </row>
    <row r="24" spans="1:6" x14ac:dyDescent="0.35">
      <c r="A24" s="1">
        <v>6399</v>
      </c>
      <c r="B24" s="1" t="s">
        <v>20</v>
      </c>
      <c r="C24" s="4"/>
      <c r="D24" s="4">
        <v>5000</v>
      </c>
      <c r="F24" s="8"/>
    </row>
    <row r="25" spans="1:6" x14ac:dyDescent="0.35">
      <c r="A25" s="1"/>
      <c r="B25" s="1"/>
      <c r="C25" s="4"/>
      <c r="D25" s="4"/>
      <c r="F25" s="8"/>
    </row>
    <row r="26" spans="1:6" x14ac:dyDescent="0.35">
      <c r="A26" s="1">
        <v>6400</v>
      </c>
      <c r="B26" s="1" t="s">
        <v>21</v>
      </c>
      <c r="C26" s="4"/>
      <c r="D26" s="4">
        <v>60000</v>
      </c>
      <c r="F26" s="8">
        <v>50000</v>
      </c>
    </row>
    <row r="27" spans="1:6" x14ac:dyDescent="0.35">
      <c r="A27" s="1">
        <v>6410</v>
      </c>
      <c r="B27" s="1" t="s">
        <v>22</v>
      </c>
      <c r="C27" s="4"/>
      <c r="D27" s="4"/>
      <c r="F27" s="8"/>
    </row>
    <row r="28" spans="1:6" x14ac:dyDescent="0.35">
      <c r="A28" s="1"/>
      <c r="B28" s="1"/>
      <c r="C28" s="4"/>
      <c r="D28" s="4"/>
      <c r="F28" s="8"/>
    </row>
    <row r="29" spans="1:6" x14ac:dyDescent="0.35">
      <c r="A29" s="1">
        <v>6540</v>
      </c>
      <c r="B29" s="1" t="s">
        <v>23</v>
      </c>
      <c r="C29" s="4"/>
      <c r="D29" s="4">
        <v>1000</v>
      </c>
      <c r="F29" s="8">
        <v>0</v>
      </c>
    </row>
    <row r="30" spans="1:6" x14ac:dyDescent="0.35">
      <c r="A30" s="1">
        <v>6551</v>
      </c>
      <c r="B30" s="1" t="s">
        <v>24</v>
      </c>
      <c r="C30" s="4"/>
      <c r="D30" s="4"/>
      <c r="F30" s="8">
        <v>12000</v>
      </c>
    </row>
    <row r="31" spans="1:6" x14ac:dyDescent="0.35">
      <c r="A31" s="1"/>
      <c r="B31" s="1"/>
      <c r="C31" s="4"/>
      <c r="D31" s="4"/>
      <c r="F31" s="8"/>
    </row>
    <row r="32" spans="1:6" x14ac:dyDescent="0.35">
      <c r="A32" s="1">
        <v>6620</v>
      </c>
      <c r="B32" s="1" t="s">
        <v>25</v>
      </c>
      <c r="C32" s="4"/>
      <c r="D32" s="4">
        <v>5000</v>
      </c>
      <c r="F32" s="8">
        <v>0</v>
      </c>
    </row>
    <row r="33" spans="1:6" x14ac:dyDescent="0.35">
      <c r="A33" s="1"/>
      <c r="B33" s="1"/>
      <c r="C33" s="4"/>
      <c r="D33" s="4"/>
      <c r="F33" s="8"/>
    </row>
    <row r="34" spans="1:6" x14ac:dyDescent="0.35">
      <c r="A34" s="1">
        <v>6701</v>
      </c>
      <c r="B34" s="1" t="s">
        <v>26</v>
      </c>
      <c r="C34" s="4"/>
      <c r="D34" s="4">
        <v>65000</v>
      </c>
      <c r="F34" s="8">
        <v>65000</v>
      </c>
    </row>
    <row r="35" spans="1:6" x14ac:dyDescent="0.35">
      <c r="A35" s="1">
        <v>6705</v>
      </c>
      <c r="B35" s="1" t="s">
        <v>27</v>
      </c>
      <c r="C35" s="4"/>
      <c r="D35" s="4">
        <v>100000</v>
      </c>
      <c r="F35" s="8">
        <v>90000</v>
      </c>
    </row>
    <row r="36" spans="1:6" x14ac:dyDescent="0.35">
      <c r="A36" s="1">
        <v>6790</v>
      </c>
      <c r="B36" s="1" t="s">
        <v>51</v>
      </c>
      <c r="C36" s="4"/>
      <c r="D36" s="4">
        <v>0</v>
      </c>
      <c r="F36" s="8">
        <v>50000</v>
      </c>
    </row>
    <row r="37" spans="1:6" x14ac:dyDescent="0.35">
      <c r="A37" s="1">
        <v>6795</v>
      </c>
      <c r="B37" s="1" t="s">
        <v>28</v>
      </c>
      <c r="C37" s="4"/>
      <c r="D37" s="4">
        <v>18800</v>
      </c>
      <c r="F37" s="8">
        <v>0</v>
      </c>
    </row>
    <row r="38" spans="1:6" x14ac:dyDescent="0.35">
      <c r="A38" s="1"/>
      <c r="B38" s="1"/>
      <c r="C38" s="4"/>
      <c r="D38" s="4"/>
      <c r="F38" s="8"/>
    </row>
    <row r="39" spans="1:6" x14ac:dyDescent="0.35">
      <c r="A39" s="1">
        <v>6800</v>
      </c>
      <c r="B39" s="1" t="s">
        <v>29</v>
      </c>
      <c r="C39" s="4"/>
      <c r="D39" s="4">
        <v>5000</v>
      </c>
      <c r="F39" s="8">
        <v>5000</v>
      </c>
    </row>
    <row r="40" spans="1:6" x14ac:dyDescent="0.35">
      <c r="A40" s="1">
        <v>6810</v>
      </c>
      <c r="B40" s="1" t="s">
        <v>30</v>
      </c>
      <c r="C40" s="4"/>
      <c r="D40" s="4">
        <v>5000</v>
      </c>
      <c r="F40" s="8">
        <v>0</v>
      </c>
    </row>
    <row r="41" spans="1:6" x14ac:dyDescent="0.35">
      <c r="A41" s="1">
        <v>6820</v>
      </c>
      <c r="B41" s="1" t="s">
        <v>31</v>
      </c>
      <c r="C41" s="4"/>
      <c r="D41" s="4"/>
      <c r="F41" s="8"/>
    </row>
    <row r="42" spans="1:6" x14ac:dyDescent="0.35">
      <c r="A42" s="1">
        <v>6840</v>
      </c>
      <c r="B42" s="1" t="s">
        <v>32</v>
      </c>
      <c r="C42" s="4"/>
      <c r="D42" s="4"/>
      <c r="F42" s="8"/>
    </row>
    <row r="43" spans="1:6" x14ac:dyDescent="0.35">
      <c r="A43" s="1">
        <v>6860</v>
      </c>
      <c r="B43" s="1" t="s">
        <v>33</v>
      </c>
      <c r="C43" s="4"/>
      <c r="D43" s="4">
        <v>55000</v>
      </c>
      <c r="F43" s="8">
        <v>60000</v>
      </c>
    </row>
    <row r="44" spans="1:6" x14ac:dyDescent="0.35">
      <c r="A44" s="1">
        <v>6861</v>
      </c>
      <c r="B44" s="1" t="s">
        <v>34</v>
      </c>
      <c r="C44" s="4"/>
      <c r="D44" s="4">
        <v>100000</v>
      </c>
      <c r="F44" s="8">
        <v>300000</v>
      </c>
    </row>
    <row r="45" spans="1:6" x14ac:dyDescent="0.35">
      <c r="A45" s="1">
        <v>6862</v>
      </c>
      <c r="B45" s="1" t="s">
        <v>35</v>
      </c>
      <c r="C45" s="4"/>
      <c r="D45" s="4">
        <v>30000</v>
      </c>
      <c r="F45" s="8">
        <v>20000</v>
      </c>
    </row>
    <row r="46" spans="1:6" x14ac:dyDescent="0.35">
      <c r="A46" s="1">
        <v>6870</v>
      </c>
      <c r="B46" s="1" t="s">
        <v>36</v>
      </c>
      <c r="C46" s="4"/>
      <c r="D46" s="4">
        <v>0</v>
      </c>
      <c r="F46" s="8"/>
    </row>
    <row r="47" spans="1:6" x14ac:dyDescent="0.35">
      <c r="A47" s="1">
        <v>6890</v>
      </c>
      <c r="B47" s="1" t="s">
        <v>37</v>
      </c>
      <c r="C47" s="4"/>
      <c r="D47" s="4">
        <v>2000</v>
      </c>
      <c r="F47" s="8">
        <v>2000</v>
      </c>
    </row>
    <row r="48" spans="1:6" x14ac:dyDescent="0.35">
      <c r="A48" s="1">
        <v>6900</v>
      </c>
      <c r="B48" s="1" t="s">
        <v>38</v>
      </c>
      <c r="C48" s="4"/>
      <c r="D48" s="4">
        <v>20000</v>
      </c>
      <c r="F48" s="8">
        <v>10000</v>
      </c>
    </row>
    <row r="49" spans="1:6" x14ac:dyDescent="0.35">
      <c r="A49" s="1">
        <v>6940</v>
      </c>
      <c r="B49" s="1" t="s">
        <v>39</v>
      </c>
      <c r="C49" s="4"/>
      <c r="D49" s="4">
        <v>1000</v>
      </c>
      <c r="F49" s="8">
        <v>1000</v>
      </c>
    </row>
    <row r="50" spans="1:6" x14ac:dyDescent="0.35">
      <c r="A50" s="1"/>
      <c r="B50" s="1"/>
      <c r="C50" s="4"/>
      <c r="D50" s="4"/>
      <c r="F50" s="8"/>
    </row>
    <row r="51" spans="1:6" x14ac:dyDescent="0.35">
      <c r="A51" s="1">
        <v>7100</v>
      </c>
      <c r="B51" s="1" t="s">
        <v>40</v>
      </c>
      <c r="C51" s="4"/>
      <c r="D51" s="4">
        <v>65000</v>
      </c>
      <c r="F51" s="8">
        <v>50000</v>
      </c>
    </row>
    <row r="52" spans="1:6" x14ac:dyDescent="0.35">
      <c r="A52" s="1">
        <v>7140</v>
      </c>
      <c r="B52" s="1" t="s">
        <v>41</v>
      </c>
      <c r="C52" s="4"/>
      <c r="D52" s="4">
        <v>50000</v>
      </c>
      <c r="F52" s="8">
        <v>50000</v>
      </c>
    </row>
    <row r="53" spans="1:6" x14ac:dyDescent="0.35">
      <c r="A53" s="1">
        <v>7145</v>
      </c>
      <c r="B53" s="1" t="s">
        <v>42</v>
      </c>
      <c r="C53" s="4"/>
      <c r="D53" s="4">
        <v>700000</v>
      </c>
      <c r="F53" s="8">
        <v>500000</v>
      </c>
    </row>
    <row r="54" spans="1:6" x14ac:dyDescent="0.35">
      <c r="A54" s="1">
        <v>7420</v>
      </c>
      <c r="B54" s="1" t="s">
        <v>43</v>
      </c>
      <c r="C54" s="4"/>
      <c r="D54" s="4">
        <v>10000</v>
      </c>
      <c r="F54" s="8">
        <v>5000</v>
      </c>
    </row>
    <row r="55" spans="1:6" x14ac:dyDescent="0.35">
      <c r="A55" s="1">
        <v>7430</v>
      </c>
      <c r="B55" s="1" t="s">
        <v>44</v>
      </c>
      <c r="C55" s="4"/>
      <c r="D55" s="4"/>
      <c r="F55" s="8"/>
    </row>
    <row r="56" spans="1:6" x14ac:dyDescent="0.35">
      <c r="A56" s="1"/>
      <c r="B56" s="1"/>
      <c r="C56" s="4"/>
      <c r="D56" s="4"/>
      <c r="F56" s="8"/>
    </row>
    <row r="57" spans="1:6" x14ac:dyDescent="0.35">
      <c r="A57" s="1">
        <v>7500</v>
      </c>
      <c r="B57" s="1" t="s">
        <v>49</v>
      </c>
      <c r="C57" s="4"/>
      <c r="D57" s="4">
        <v>1500</v>
      </c>
      <c r="F57" s="8">
        <v>2000</v>
      </c>
    </row>
    <row r="58" spans="1:6" x14ac:dyDescent="0.35">
      <c r="A58" s="1">
        <v>7770</v>
      </c>
      <c r="B58" s="1" t="s">
        <v>45</v>
      </c>
      <c r="C58" s="4"/>
      <c r="D58" s="4">
        <v>5000</v>
      </c>
      <c r="F58" s="8">
        <v>3000</v>
      </c>
    </row>
    <row r="59" spans="1:6" x14ac:dyDescent="0.35">
      <c r="A59" s="1">
        <v>8050</v>
      </c>
      <c r="B59" s="1" t="s">
        <v>50</v>
      </c>
      <c r="C59" s="4"/>
      <c r="D59" s="4"/>
      <c r="F59" s="8"/>
    </row>
    <row r="60" spans="1:6" x14ac:dyDescent="0.35">
      <c r="A60" s="1"/>
      <c r="B60" s="3" t="s">
        <v>46</v>
      </c>
      <c r="C60" s="5"/>
      <c r="D60" s="5">
        <f>D18+D20+D22+D24+D26+D29+D32+ D34+D35+D37+D39+D40+D43+D44+D45+D47+D48+D49+D51+D52+D53+D54+D57+D58+D59</f>
        <v>3069300</v>
      </c>
      <c r="F60" s="8">
        <f>F18+F20+F30+F300+F22+F26+F29+F32+F34+F35+F36+F37+F39+F40+F43+F44+F45+F47+F48+F49+F51+F52+F53+F54+F57+F58</f>
        <v>2925000</v>
      </c>
    </row>
    <row r="61" spans="1:6" x14ac:dyDescent="0.35">
      <c r="A61" s="1"/>
      <c r="B61" s="1"/>
      <c r="C61" s="4"/>
      <c r="D61" s="4"/>
      <c r="F61" s="8"/>
    </row>
    <row r="62" spans="1:6" x14ac:dyDescent="0.35">
      <c r="A62" s="1"/>
      <c r="B62" s="3" t="s">
        <v>47</v>
      </c>
      <c r="C62" s="4"/>
      <c r="D62" s="4">
        <f>D10-D60</f>
        <v>-148300</v>
      </c>
      <c r="F62" s="8">
        <f>F10-F60</f>
        <v>0</v>
      </c>
    </row>
    <row r="63" spans="1:6" x14ac:dyDescent="0.35">
      <c r="A63" s="1"/>
      <c r="B63" s="1"/>
      <c r="C63" s="1"/>
      <c r="D6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a68a99-b08c-475d-870a-42eda89d14e6" xsi:nil="true"/>
    <lcf76f155ced4ddcb4097134ff3c332f xmlns="ce9e5249-5b33-4f9d-8e9a-b9feb69dcb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733279F345434C8F1D4E49007C1923" ma:contentTypeVersion="17" ma:contentTypeDescription="Opprett et nytt dokument." ma:contentTypeScope="" ma:versionID="641e803d6e8125339109b3a24a8b1f26">
  <xsd:schema xmlns:xsd="http://www.w3.org/2001/XMLSchema" xmlns:xs="http://www.w3.org/2001/XMLSchema" xmlns:p="http://schemas.microsoft.com/office/2006/metadata/properties" xmlns:ns2="ce9e5249-5b33-4f9d-8e9a-b9feb69dcbd8" xmlns:ns3="5ea68a99-b08c-475d-870a-42eda89d14e6" targetNamespace="http://schemas.microsoft.com/office/2006/metadata/properties" ma:root="true" ma:fieldsID="b545549368e071276d8a7782deaa313f" ns2:_="" ns3:_="">
    <xsd:import namespace="ce9e5249-5b33-4f9d-8e9a-b9feb69dcbd8"/>
    <xsd:import namespace="5ea68a99-b08c-475d-870a-42eda89d14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e5249-5b33-4f9d-8e9a-b9feb69dc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d31989d0-7e26-4f03-9d28-35d62fb916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8a99-b08c-475d-870a-42eda89d14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c0ef146-3124-4d72-8206-6f7f478d0329}" ma:internalName="TaxCatchAll" ma:showField="CatchAllData" ma:web="5ea68a99-b08c-475d-870a-42eda89d14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05548-B35A-4E9B-83DB-239C64D00241}">
  <ds:schemaRefs>
    <ds:schemaRef ds:uri="http://schemas.microsoft.com/office/2006/metadata/properties"/>
    <ds:schemaRef ds:uri="http://schemas.microsoft.com/office/infopath/2007/PartnerControls"/>
    <ds:schemaRef ds:uri="5ea68a99-b08c-475d-870a-42eda89d14e6"/>
    <ds:schemaRef ds:uri="ce9e5249-5b33-4f9d-8e9a-b9feb69dcbd8"/>
  </ds:schemaRefs>
</ds:datastoreItem>
</file>

<file path=customXml/itemProps2.xml><?xml version="1.0" encoding="utf-8"?>
<ds:datastoreItem xmlns:ds="http://schemas.openxmlformats.org/officeDocument/2006/customXml" ds:itemID="{168DDC3B-AE80-46ED-8776-3389AEA52B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4C5849-4116-46DB-8011-CE5EA77F6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Sønju Olsen</dc:creator>
  <cp:keywords/>
  <dc:description/>
  <cp:lastModifiedBy>Marit Sønju Olsen</cp:lastModifiedBy>
  <cp:revision/>
  <dcterms:created xsi:type="dcterms:W3CDTF">2023-02-02T10:52:58Z</dcterms:created>
  <dcterms:modified xsi:type="dcterms:W3CDTF">2024-01-09T16:34:53Z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0x01010070733279F345434C8F1D4E49007C1923</vt:lpwstr>
  </property>
  <property fmtid="{D5CDD505-2E9C-101B-9397-08002B2CF9AE}" pid="3" name="MediaServiceImageTags">
    <vt:lpwstr/>
  </property>
</Properties>
</file>